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06.20." sheetId="1" r:id="rId1"/>
  </sheets>
  <definedNames/>
  <calcPr fullCalcOnLoad="1"/>
</workbook>
</file>

<file path=xl/sharedStrings.xml><?xml version="1.0" encoding="utf-8"?>
<sst xmlns="http://schemas.openxmlformats.org/spreadsheetml/2006/main" count="451" uniqueCount="183">
  <si>
    <t>Часы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</si>
  <si>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</si>
  <si>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</si>
  <si>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</si>
  <si>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</si>
  <si>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</si>
  <si>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</si>
  <si>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</si>
  <si>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</si>
  <si>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</si>
  <si>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</si>
  <si>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</si>
  <si>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</si>
  <si>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</si>
  <si>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</si>
  <si>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</si>
  <si>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</si>
  <si>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</si>
  <si>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</si>
  <si>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</si>
  <si>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</si>
  <si>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</si>
  <si>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</si>
  <si>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</si>
  <si>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</si>
  <si>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</si>
  <si>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Всего</t>
  </si>
  <si>
    <t>Технический руководитель________________     тел._________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</si>
  <si>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</si>
  <si>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</si>
  <si>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</si>
  <si>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</si>
  <si>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</si>
  <si>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</si>
  <si>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</si>
  <si>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</si>
  <si>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</si>
  <si>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</si>
  <si>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</si>
  <si>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</si>
  <si>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</si>
  <si>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</si>
  <si>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</si>
  <si>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</si>
  <si>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</si>
  <si>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</si>
  <si>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</si>
  <si>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</si>
  <si>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</si>
  <si>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</si>
  <si>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</si>
  <si>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</si>
  <si>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</si>
  <si>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</si>
  <si>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</si>
  <si>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</si>
  <si>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</si>
  <si>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</si>
  <si>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</si>
  <si>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</si>
  <si>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</si>
  <si>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</si>
  <si>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</si>
  <si>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</si>
  <si>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</si>
  <si>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</si>
  <si>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</si>
  <si>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</si>
  <si>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</si>
  <si>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</si>
  <si>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</si>
  <si>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</si>
  <si>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</si>
  <si>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</si>
  <si>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</si>
  <si>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</si>
  <si>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</si>
  <si>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</si>
  <si>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</si>
  <si>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</si>
  <si>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</si>
  <si>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</si>
  <si>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</si>
  <si>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</si>
  <si>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</si>
  <si>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</si>
  <si>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</si>
  <si>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</si>
  <si>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</si>
  <si>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</si>
  <si>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</si>
  <si>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</si>
  <si>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</si>
  <si>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</si>
  <si>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</si>
  <si>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</si>
  <si>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</si>
  <si>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</si>
  <si>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</si>
  <si>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</si>
  <si>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</si>
  <si>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</si>
  <si>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</si>
  <si>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</si>
  <si>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</si>
  <si>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</si>
  <si>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</si>
  <si>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</si>
  <si>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</si>
  <si>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</si>
  <si>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</si>
  <si>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</si>
  <si>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</si>
  <si>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</si>
  <si>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</si>
  <si>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</si>
  <si>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</si>
  <si>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</si>
  <si>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</si>
  <si>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</si>
  <si>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</si>
  <si>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</si>
  <si>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</si>
  <si>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</si>
  <si>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</si>
  <si>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</si>
  <si>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</si>
  <si>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</si>
  <si>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</si>
  <si>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</si>
  <si>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</si>
  <si>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</si>
  <si>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</si>
  <si>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</si>
  <si>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</si>
  <si>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</si>
  <si>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</si>
  <si>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</si>
  <si>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</si>
  <si>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</si>
  <si>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</si>
  <si>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</si>
  <si>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</si>
  <si>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</si>
  <si>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</si>
  <si>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</si>
  <si>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</si>
  <si>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</si>
  <si>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</si>
  <si>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Наименование (потребитель/ТСО): МУП "Выксаэнерго"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</si>
  <si>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</si>
  <si>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</si>
  <si>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</si>
  <si>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</si>
  <si>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</si>
  <si>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</si>
  <si>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</si>
  <si>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</si>
  <si>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</si>
  <si>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</si>
  <si>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</si>
  <si>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</si>
  <si>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</si>
  <si>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</si>
  <si>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</si>
  <si>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</si>
  <si>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</si>
  <si>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г. Выкса, кв. Лесной             БС № 853</t>
  </si>
  <si>
    <t>Ведомость учета замеров нагрузки по точкам приема электрической энергии (мощности), МВт.</t>
  </si>
  <si>
    <t>Нагрузка по расчетным приборам учета в точках передачи электроэнергии в ТСО ПАО МРСК Центра и Приволжья филиал "Нижновэнерго" ЮЭС, МВт</t>
  </si>
  <si>
    <t>КТП-050 ДОЛ Костер</t>
  </si>
  <si>
    <t>ТП-155 ВЛ-04.кВ</t>
  </si>
  <si>
    <t>ПС "Змейка" ф636 ТП-129 ВЛ-0,4кВ ул Калинина</t>
  </si>
  <si>
    <t>ТП-85 ф 2-02 м-он Гоголя   д.5</t>
  </si>
  <si>
    <t xml:space="preserve">ПС "Досчатое" ф 606 ЗТП-75 </t>
  </si>
  <si>
    <t xml:space="preserve">РП-3 ф 3-02 ЗТП-217 </t>
  </si>
  <si>
    <t>№ договора(договор энергоснабжения/для ТСО-                                       договор оказания услуг): 56 ЮР от 31.01.2008г.</t>
  </si>
  <si>
    <t>ТП-52095, ф 621, ул.Островского д.73</t>
  </si>
  <si>
    <t xml:space="preserve">ф 609,ТП-52024 ВЛ-0,4кВ от оп.№8 </t>
  </si>
  <si>
    <t xml:space="preserve">ТП-142, ул.Пушкина д.3 </t>
  </si>
  <si>
    <t>ТП-181, г.Выкса, ул. С.Битковой, д.9А</t>
  </si>
  <si>
    <t>ТП-104, г.Выкса, ул.Семафорная, ВЛ-0,4кВ от оп.№26</t>
  </si>
  <si>
    <t>Дата:16.12.2020г.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</si>
</sst>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F400]h:mm:ss\ AM/PM"/>
    <numFmt numFmtId="188" formatCode="#,##0.000\ &quot;₽&quot;"/>
    <numFmt numFmtId="189" formatCode="#,##0.000"/>
    <numFmt numFmtId="190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1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3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34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35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40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7" fontId="23" fillId="0" borderId="1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5" fillId="0" borderId="20" xfId="0" applyFont="1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Border="1" applyAlignment="1">
      <alignment/>
    </xf>
    <xf numFmtId="0" fontId="24" fillId="0" borderId="22" xfId="0" applyFont="1" applyBorder="1" applyAlignment="1">
      <alignment/>
    </xf>
    <xf numFmtId="1" fontId="20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7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5" xfId="0" applyFont="1" applyBorder="1" applyAlignment="1">
      <alignment vertical="top" wrapText="1"/>
    </xf>
    <xf numFmtId="185" fontId="0" fillId="0" borderId="24" xfId="980" applyNumberFormat="1" applyBorder="1" applyAlignment="1">
      <alignment horizontal="center" vertical="center"/>
      <protection/>
    </xf>
    <xf numFmtId="185" fontId="0" fillId="0" borderId="24" xfId="1019" applyNumberFormat="1" applyBorder="1" applyAlignment="1">
      <alignment horizontal="center" vertical="center"/>
      <protection/>
    </xf>
    <xf numFmtId="185" fontId="0" fillId="0" borderId="24" xfId="0" applyNumberFormat="1" applyBorder="1" applyAlignment="1">
      <alignment horizontal="center" vertical="center"/>
    </xf>
    <xf numFmtId="185" fontId="0" fillId="0" borderId="24" xfId="986" applyNumberFormat="1" applyBorder="1" applyAlignment="1">
      <alignment horizontal="center" vertical="center"/>
      <protection/>
    </xf>
    <xf numFmtId="185" fontId="0" fillId="0" borderId="24" xfId="989" applyNumberFormat="1" applyBorder="1" applyAlignment="1">
      <alignment horizontal="center" vertical="center"/>
      <protection/>
    </xf>
    <xf numFmtId="185" fontId="22" fillId="0" borderId="24" xfId="0" applyNumberFormat="1" applyFont="1" applyBorder="1" applyAlignment="1">
      <alignment horizontal="center" vertical="center" wrapText="1"/>
    </xf>
    <xf numFmtId="185" fontId="24" fillId="0" borderId="24" xfId="0" applyNumberFormat="1" applyFont="1" applyBorder="1" applyAlignment="1">
      <alignment vertical="top" wrapText="1"/>
    </xf>
    <xf numFmtId="185" fontId="27" fillId="45" borderId="23" xfId="0" applyNumberFormat="1" applyFont="1" applyFill="1" applyBorder="1" applyAlignment="1">
      <alignment horizontal="center" vertical="center" wrapText="1"/>
    </xf>
    <xf numFmtId="185" fontId="48" fillId="0" borderId="24" xfId="1004" applyNumberFormat="1" applyFont="1" applyBorder="1">
      <alignment/>
      <protection/>
    </xf>
    <xf numFmtId="0" fontId="0" fillId="0" borderId="24" xfId="0" applyBorder="1" applyAlignment="1">
      <alignment vertical="top" wrapText="1"/>
    </xf>
    <xf numFmtId="1" fontId="20" fillId="0" borderId="24" xfId="0" applyNumberFormat="1" applyFont="1" applyBorder="1" applyAlignment="1">
      <alignment horizontal="center" vertical="center" wrapText="1"/>
    </xf>
    <xf numFmtId="187" fontId="23" fillId="0" borderId="24" xfId="0" applyNumberFormat="1" applyFont="1" applyBorder="1" applyAlignment="1">
      <alignment vertical="top" wrapText="1"/>
    </xf>
    <xf numFmtId="0" fontId="31" fillId="0" borderId="24" xfId="1004" applyBorder="1">
      <alignment/>
      <protection/>
    </xf>
    <xf numFmtId="49" fontId="23" fillId="0" borderId="24" xfId="0" applyNumberFormat="1" applyFont="1" applyBorder="1" applyAlignment="1">
      <alignment vertical="top" wrapText="1"/>
    </xf>
    <xf numFmtId="0" fontId="21" fillId="0" borderId="27" xfId="0" applyFont="1" applyBorder="1" applyAlignment="1">
      <alignment vertical="center"/>
    </xf>
    <xf numFmtId="0" fontId="23" fillId="0" borderId="24" xfId="0" applyFont="1" applyBorder="1" applyAlignment="1">
      <alignment vertical="top" wrapText="1"/>
    </xf>
    <xf numFmtId="0" fontId="21" fillId="0" borderId="28" xfId="0" applyFont="1" applyBorder="1" applyAlignment="1">
      <alignment vertical="center"/>
    </xf>
    <xf numFmtId="0" fontId="22" fillId="0" borderId="29" xfId="0" applyFont="1" applyBorder="1" applyAlignment="1">
      <alignment vertical="top" wrapText="1"/>
    </xf>
    <xf numFmtId="1" fontId="0" fillId="0" borderId="24" xfId="0" applyNumberFormat="1" applyBorder="1" applyAlignment="1">
      <alignment vertical="top" wrapText="1"/>
    </xf>
    <xf numFmtId="0" fontId="22" fillId="0" borderId="29" xfId="0" applyFont="1" applyBorder="1" applyAlignment="1">
      <alignment horizontal="center" vertical="top" wrapText="1"/>
    </xf>
    <xf numFmtId="0" fontId="21" fillId="0" borderId="23" xfId="0" applyFont="1" applyBorder="1" applyAlignment="1">
      <alignment vertical="top" wrapText="1"/>
    </xf>
    <xf numFmtId="0" fontId="28" fillId="0" borderId="24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vertical="top" wrapText="1"/>
    </xf>
    <xf numFmtId="185" fontId="31" fillId="0" borderId="24" xfId="1004" applyNumberFormat="1" applyBorder="1">
      <alignment/>
      <protection/>
    </xf>
    <xf numFmtId="1" fontId="29" fillId="0" borderId="24" xfId="0" applyNumberFormat="1" applyFont="1" applyBorder="1" applyAlignment="1">
      <alignment horizontal="center" vertical="center" wrapText="1"/>
    </xf>
    <xf numFmtId="185" fontId="30" fillId="0" borderId="24" xfId="980" applyNumberFormat="1" applyFont="1" applyBorder="1" applyAlignment="1">
      <alignment horizontal="center" vertical="center"/>
      <protection/>
    </xf>
    <xf numFmtId="185" fontId="22" fillId="45" borderId="23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0" fontId="0" fillId="0" borderId="24" xfId="0" applyFill="1" applyBorder="1" applyAlignment="1">
      <alignment/>
    </xf>
    <xf numFmtId="185" fontId="0" fillId="0" borderId="24" xfId="0" applyNumberFormat="1" applyBorder="1" applyAlignment="1">
      <alignment/>
    </xf>
    <xf numFmtId="185" fontId="28" fillId="0" borderId="24" xfId="0" applyNumberFormat="1" applyFont="1" applyBorder="1" applyAlignment="1">
      <alignment vertical="top" wrapText="1"/>
    </xf>
    <xf numFmtId="185" fontId="0" fillId="0" borderId="24" xfId="0" applyNumberFormat="1" applyFill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49" fontId="23" fillId="0" borderId="2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top" wrapText="1"/>
    </xf>
    <xf numFmtId="49" fontId="22" fillId="0" borderId="24" xfId="0" applyNumberFormat="1" applyFont="1" applyBorder="1" applyAlignment="1">
      <alignment horizontal="center" vertical="center" textRotation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textRotation="90" wrapText="1"/>
    </xf>
    <xf numFmtId="49" fontId="22" fillId="0" borderId="30" xfId="0" applyNumberFormat="1" applyFont="1" applyFill="1" applyBorder="1" applyAlignment="1">
      <alignment horizontal="center" vertical="center" textRotation="90" wrapText="1"/>
    </xf>
    <xf numFmtId="49" fontId="22" fillId="0" borderId="31" xfId="0" applyNumberFormat="1" applyFont="1" applyFill="1" applyBorder="1" applyAlignment="1">
      <alignment horizontal="center" vertical="center" textRotation="90" wrapText="1"/>
    </xf>
    <xf numFmtId="49" fontId="22" fillId="0" borderId="32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</cellXfs>
  <cellStyles count="119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1 9 2" xfId="39"/>
    <cellStyle name="20% - Акцент1 9 3" xfId="40"/>
    <cellStyle name="20% - Акцент1 9 4" xfId="41"/>
    <cellStyle name="20% -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20" xfId="54"/>
    <cellStyle name="20% - Акцент2 21" xfId="55"/>
    <cellStyle name="20% - Акцент2 22" xfId="56"/>
    <cellStyle name="20% - Акцент2 23" xfId="57"/>
    <cellStyle name="20% - Акцент2 24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 9 2" xfId="66"/>
    <cellStyle name="20% - Акцент2 9 3" xfId="67"/>
    <cellStyle name="20% - Акцент2 9 4" xfId="68"/>
    <cellStyle name="20% -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0" xfId="81"/>
    <cellStyle name="20% - Акцент3 21" xfId="82"/>
    <cellStyle name="20% - Акцент3 22" xfId="83"/>
    <cellStyle name="20% - Акцент3 23" xfId="84"/>
    <cellStyle name="20% - Акцент3 24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- Акцент3 9 2" xfId="93"/>
    <cellStyle name="20% - Акцент3 9 3" xfId="94"/>
    <cellStyle name="20% - Акцент3 9 4" xfId="95"/>
    <cellStyle name="20% - Акцент4" xfId="96"/>
    <cellStyle name="20% - Акцент4 10" xfId="97"/>
    <cellStyle name="20% - Акцент4 11" xfId="98"/>
    <cellStyle name="20% - Акцент4 12" xfId="99"/>
    <cellStyle name="20% - Акцент4 13" xfId="100"/>
    <cellStyle name="20% - Акцент4 14" xfId="101"/>
    <cellStyle name="20% - Акцент4 15" xfId="102"/>
    <cellStyle name="20% - Акцент4 16" xfId="103"/>
    <cellStyle name="20% - Акцент4 17" xfId="104"/>
    <cellStyle name="20% - Акцент4 18" xfId="105"/>
    <cellStyle name="20% - Акцент4 19" xfId="106"/>
    <cellStyle name="20% - Акцент4 2" xfId="107"/>
    <cellStyle name="20% - Акцент4 20" xfId="108"/>
    <cellStyle name="20% - Акцент4 21" xfId="109"/>
    <cellStyle name="20% - Акцент4 22" xfId="110"/>
    <cellStyle name="20% - Акцент4 23" xfId="111"/>
    <cellStyle name="20% - Акцент4 24" xfId="112"/>
    <cellStyle name="20% - Акцент4 3" xfId="113"/>
    <cellStyle name="20% - Акцент4 4" xfId="114"/>
    <cellStyle name="20% - Акцент4 5" xfId="115"/>
    <cellStyle name="20% - Акцент4 6" xfId="116"/>
    <cellStyle name="20% - Акцент4 7" xfId="117"/>
    <cellStyle name="20% - Акцент4 8" xfId="118"/>
    <cellStyle name="20% - Акцент4 9" xfId="119"/>
    <cellStyle name="20% - Акцент4 9 2" xfId="120"/>
    <cellStyle name="20% - Акцент4 9 3" xfId="121"/>
    <cellStyle name="20% - Акцент4 9 4" xfId="122"/>
    <cellStyle name="20% - Акцент5" xfId="123"/>
    <cellStyle name="20% - Акцент5 10" xfId="124"/>
    <cellStyle name="20% - Акцент5 11" xfId="125"/>
    <cellStyle name="20% - Акцент5 12" xfId="126"/>
    <cellStyle name="20% - Акцент5 13" xfId="127"/>
    <cellStyle name="20% - Акцент5 14" xfId="128"/>
    <cellStyle name="20% - Акцент5 15" xfId="129"/>
    <cellStyle name="20% - Акцент5 16" xfId="130"/>
    <cellStyle name="20% - Акцент5 17" xfId="131"/>
    <cellStyle name="20% - Акцент5 18" xfId="132"/>
    <cellStyle name="20% - Акцент5 19" xfId="133"/>
    <cellStyle name="20% - Акцент5 2" xfId="134"/>
    <cellStyle name="20% - Акцент5 20" xfId="135"/>
    <cellStyle name="20% - Акцент5 21" xfId="136"/>
    <cellStyle name="20% - Акцент5 22" xfId="137"/>
    <cellStyle name="20% - Акцент5 23" xfId="138"/>
    <cellStyle name="20% - Акцент5 24" xfId="139"/>
    <cellStyle name="20% - Акцент5 3" xfId="140"/>
    <cellStyle name="20% - Акцент5 4" xfId="141"/>
    <cellStyle name="20% - Акцент5 5" xfId="142"/>
    <cellStyle name="20% - Акцент5 6" xfId="143"/>
    <cellStyle name="20% - Акцент5 7" xfId="144"/>
    <cellStyle name="20% - Акцент5 8" xfId="145"/>
    <cellStyle name="20% - Акцент5 9" xfId="146"/>
    <cellStyle name="20% - Акцент5 9 2" xfId="147"/>
    <cellStyle name="20% - Акцент5 9 3" xfId="148"/>
    <cellStyle name="20% - Акцент5 9 4" xfId="149"/>
    <cellStyle name="20% - Акцент6" xfId="150"/>
    <cellStyle name="20% - Акцент6 10" xfId="151"/>
    <cellStyle name="20% - Акцент6 11" xfId="152"/>
    <cellStyle name="20% - Акцент6 12" xfId="153"/>
    <cellStyle name="20% - Акцент6 13" xfId="154"/>
    <cellStyle name="20% - Акцент6 14" xfId="155"/>
    <cellStyle name="20% - Акцент6 15" xfId="156"/>
    <cellStyle name="20% - Акцент6 16" xfId="157"/>
    <cellStyle name="20% - Акцент6 17" xfId="158"/>
    <cellStyle name="20% - Акцент6 18" xfId="159"/>
    <cellStyle name="20% - Акцент6 19" xfId="160"/>
    <cellStyle name="20% - Акцент6 2" xfId="161"/>
    <cellStyle name="20% - Акцент6 20" xfId="162"/>
    <cellStyle name="20% - Акцент6 21" xfId="163"/>
    <cellStyle name="20% - Акцент6 22" xfId="164"/>
    <cellStyle name="20% - Акцент6 23" xfId="165"/>
    <cellStyle name="20% - Акцент6 24" xfId="166"/>
    <cellStyle name="20% - Акцент6 3" xfId="167"/>
    <cellStyle name="20% - Акцент6 4" xfId="168"/>
    <cellStyle name="20% - Акцент6 5" xfId="169"/>
    <cellStyle name="20% - Акцент6 6" xfId="170"/>
    <cellStyle name="20% - Акцент6 7" xfId="171"/>
    <cellStyle name="20% - Акцент6 8" xfId="172"/>
    <cellStyle name="20% - Акцент6 9" xfId="173"/>
    <cellStyle name="20% - Акцент6 9 2" xfId="174"/>
    <cellStyle name="20% - Акцент6 9 3" xfId="175"/>
    <cellStyle name="20% - Акцент6 9 4" xfId="176"/>
    <cellStyle name="40% -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0" xfId="189"/>
    <cellStyle name="40% - Акцент1 21" xfId="190"/>
    <cellStyle name="40% - Акцент1 22" xfId="191"/>
    <cellStyle name="40% - Акцент1 23" xfId="192"/>
    <cellStyle name="40% - Акцент1 24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1 9 2" xfId="201"/>
    <cellStyle name="40% - Акцент1 9 3" xfId="202"/>
    <cellStyle name="40% - Акцент1 9 4" xfId="203"/>
    <cellStyle name="40% - Акцент2" xfId="204"/>
    <cellStyle name="40% - Акцент2 10" xfId="205"/>
    <cellStyle name="40% - Акцент2 11" xfId="206"/>
    <cellStyle name="40% - Акцент2 12" xfId="207"/>
    <cellStyle name="40% - Акцент2 13" xfId="208"/>
    <cellStyle name="40% - Акцент2 14" xfId="209"/>
    <cellStyle name="40% - Акцент2 15" xfId="210"/>
    <cellStyle name="40% - Акцент2 16" xfId="211"/>
    <cellStyle name="40% - Акцент2 17" xfId="212"/>
    <cellStyle name="40% - Акцент2 18" xfId="213"/>
    <cellStyle name="40% - Акцент2 19" xfId="214"/>
    <cellStyle name="40% - Акцент2 2" xfId="215"/>
    <cellStyle name="40% - Акцент2 20" xfId="216"/>
    <cellStyle name="40% - Акцент2 21" xfId="217"/>
    <cellStyle name="40% - Акцент2 22" xfId="218"/>
    <cellStyle name="40% - Акцент2 23" xfId="219"/>
    <cellStyle name="40% - Акцент2 24" xfId="220"/>
    <cellStyle name="40% - Акцент2 3" xfId="221"/>
    <cellStyle name="40% - Акцент2 4" xfId="222"/>
    <cellStyle name="40% - Акцент2 5" xfId="223"/>
    <cellStyle name="40% - Акцент2 6" xfId="224"/>
    <cellStyle name="40% - Акцент2 7" xfId="225"/>
    <cellStyle name="40% - Акцент2 8" xfId="226"/>
    <cellStyle name="40% - Акцент2 9" xfId="227"/>
    <cellStyle name="40% - Акцент2 9 2" xfId="228"/>
    <cellStyle name="40% - Акцент2 9 3" xfId="229"/>
    <cellStyle name="40% - Акцент2 9 4" xfId="230"/>
    <cellStyle name="40% - Акцент3" xfId="231"/>
    <cellStyle name="40% - Акцент3 10" xfId="232"/>
    <cellStyle name="40% - Акцент3 11" xfId="233"/>
    <cellStyle name="40% - Акцент3 12" xfId="234"/>
    <cellStyle name="40% - Акцент3 13" xfId="235"/>
    <cellStyle name="40% - Акцент3 14" xfId="236"/>
    <cellStyle name="40% - Акцент3 15" xfId="237"/>
    <cellStyle name="40% - Акцент3 16" xfId="238"/>
    <cellStyle name="40% - Акцент3 17" xfId="239"/>
    <cellStyle name="40% - Акцент3 18" xfId="240"/>
    <cellStyle name="40% - Акцент3 19" xfId="241"/>
    <cellStyle name="40% - Акцент3 2" xfId="242"/>
    <cellStyle name="40% - Акцент3 20" xfId="243"/>
    <cellStyle name="40% - Акцент3 21" xfId="244"/>
    <cellStyle name="40% - Акцент3 22" xfId="245"/>
    <cellStyle name="40% - Акцент3 23" xfId="246"/>
    <cellStyle name="40% - Акцент3 24" xfId="247"/>
    <cellStyle name="40% - Акцент3 3" xfId="248"/>
    <cellStyle name="40% - Акцент3 4" xfId="249"/>
    <cellStyle name="40% - Акцент3 5" xfId="250"/>
    <cellStyle name="40% - Акцент3 6" xfId="251"/>
    <cellStyle name="40% - Акцент3 7" xfId="252"/>
    <cellStyle name="40% - Акцент3 8" xfId="253"/>
    <cellStyle name="40% - Акцент3 9" xfId="254"/>
    <cellStyle name="40% - Акцент3 9 2" xfId="255"/>
    <cellStyle name="40% - Акцент3 9 3" xfId="256"/>
    <cellStyle name="40% - Акцент3 9 4" xfId="257"/>
    <cellStyle name="40% - Акцент4" xfId="258"/>
    <cellStyle name="40% - Акцент4 10" xfId="259"/>
    <cellStyle name="40% - Акцент4 11" xfId="260"/>
    <cellStyle name="40% - Акцент4 12" xfId="261"/>
    <cellStyle name="40% - Акцент4 13" xfId="262"/>
    <cellStyle name="40% - Акцент4 14" xfId="263"/>
    <cellStyle name="40% - Акцент4 15" xfId="264"/>
    <cellStyle name="40% - Акцент4 16" xfId="265"/>
    <cellStyle name="40% - Акцент4 17" xfId="266"/>
    <cellStyle name="40% - Акцент4 18" xfId="267"/>
    <cellStyle name="40% - Акцент4 19" xfId="268"/>
    <cellStyle name="40% - Акцент4 2" xfId="269"/>
    <cellStyle name="40% - Акцент4 20" xfId="270"/>
    <cellStyle name="40% - Акцент4 21" xfId="271"/>
    <cellStyle name="40% - Акцент4 22" xfId="272"/>
    <cellStyle name="40% - Акцент4 23" xfId="273"/>
    <cellStyle name="40% - Акцент4 24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4 8" xfId="280"/>
    <cellStyle name="40% - Акцент4 9" xfId="281"/>
    <cellStyle name="40% - Акцент4 9 2" xfId="282"/>
    <cellStyle name="40% - Акцент4 9 3" xfId="283"/>
    <cellStyle name="40% - Акцент4 9 4" xfId="284"/>
    <cellStyle name="40% - Акцент5" xfId="285"/>
    <cellStyle name="40% - Акцент5 10" xfId="286"/>
    <cellStyle name="40% - Акцент5 11" xfId="287"/>
    <cellStyle name="40% - Акцент5 12" xfId="288"/>
    <cellStyle name="40% - Акцент5 13" xfId="289"/>
    <cellStyle name="40% - Акцент5 14" xfId="290"/>
    <cellStyle name="40% - Акцент5 15" xfId="291"/>
    <cellStyle name="40% - Акцент5 16" xfId="292"/>
    <cellStyle name="40% - Акцент5 17" xfId="293"/>
    <cellStyle name="40% - Акцент5 18" xfId="294"/>
    <cellStyle name="40% - Акцент5 19" xfId="295"/>
    <cellStyle name="40% - Акцент5 2" xfId="296"/>
    <cellStyle name="40% - Акцент5 20" xfId="297"/>
    <cellStyle name="40% - Акцент5 21" xfId="298"/>
    <cellStyle name="40% - Акцент5 22" xfId="299"/>
    <cellStyle name="40% - Акцент5 23" xfId="300"/>
    <cellStyle name="40% - Акцент5 24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5 9" xfId="308"/>
    <cellStyle name="40% - Акцент5 9 2" xfId="309"/>
    <cellStyle name="40% - Акцент5 9 3" xfId="310"/>
    <cellStyle name="40% - Акцент5 9 4" xfId="311"/>
    <cellStyle name="40% - Акцент6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0" xfId="324"/>
    <cellStyle name="40% - Акцент6 21" xfId="325"/>
    <cellStyle name="40% - Акцент6 22" xfId="326"/>
    <cellStyle name="40% - Акцент6 23" xfId="327"/>
    <cellStyle name="40% - Акцент6 24" xfId="328"/>
    <cellStyle name="40% - Акцент6 3" xfId="329"/>
    <cellStyle name="40% - Акцент6 4" xfId="330"/>
    <cellStyle name="40% - Акцент6 5" xfId="331"/>
    <cellStyle name="40% - Акцент6 6" xfId="332"/>
    <cellStyle name="40% - Акцент6 7" xfId="333"/>
    <cellStyle name="40% - Акцент6 8" xfId="334"/>
    <cellStyle name="40% - Акцент6 9" xfId="335"/>
    <cellStyle name="40% - Акцент6 9 2" xfId="336"/>
    <cellStyle name="40% - Акцент6 9 3" xfId="337"/>
    <cellStyle name="40% - Акцент6 9 4" xfId="338"/>
    <cellStyle name="60% - Акцент1" xfId="339"/>
    <cellStyle name="60% - Акцент1 10" xfId="340"/>
    <cellStyle name="60% - Акцент1 11" xfId="341"/>
    <cellStyle name="60% - Акцент1 12" xfId="342"/>
    <cellStyle name="60% - Акцент1 13" xfId="343"/>
    <cellStyle name="60% - Акцент1 14" xfId="344"/>
    <cellStyle name="60% - Акцент1 15" xfId="345"/>
    <cellStyle name="60% - Акцент1 16" xfId="346"/>
    <cellStyle name="60% - Акцент1 17" xfId="347"/>
    <cellStyle name="60% - Акцент1 18" xfId="348"/>
    <cellStyle name="60% - Акцент1 19" xfId="349"/>
    <cellStyle name="60% - Акцент1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4" xfId="357"/>
    <cellStyle name="60% - Акцент1 5" xfId="358"/>
    <cellStyle name="60% - Акцент1 6" xfId="359"/>
    <cellStyle name="60% - Акцент1 7" xfId="360"/>
    <cellStyle name="60% - Акцент1 8" xfId="361"/>
    <cellStyle name="60% - Акцент1 9" xfId="362"/>
    <cellStyle name="60% - Акцент1 9 2" xfId="363"/>
    <cellStyle name="60% - Акцент1 9 3" xfId="364"/>
    <cellStyle name="60% - Акцент1 9 4" xfId="365"/>
    <cellStyle name="60% - Акцент2" xfId="366"/>
    <cellStyle name="60% - Акцент2 10" xfId="367"/>
    <cellStyle name="60% - Акцент2 11" xfId="368"/>
    <cellStyle name="60% - Акцент2 12" xfId="369"/>
    <cellStyle name="60% - Акцент2 13" xfId="370"/>
    <cellStyle name="60% - Акцент2 14" xfId="371"/>
    <cellStyle name="60% - Акцент2 15" xfId="372"/>
    <cellStyle name="60% - Акцент2 16" xfId="373"/>
    <cellStyle name="60% - Акцент2 17" xfId="374"/>
    <cellStyle name="60% - Акцент2 18" xfId="375"/>
    <cellStyle name="60% - Акцент2 19" xfId="376"/>
    <cellStyle name="60% - Акцент2 2" xfId="377"/>
    <cellStyle name="60% - Акцент2 20" xfId="378"/>
    <cellStyle name="60% - Акцент2 21" xfId="379"/>
    <cellStyle name="60% - Акцент2 22" xfId="380"/>
    <cellStyle name="60% - Акцент2 23" xfId="381"/>
    <cellStyle name="60% - Акцент2 24" xfId="382"/>
    <cellStyle name="60% - Акцент2 3" xfId="383"/>
    <cellStyle name="60% - Акцент2 4" xfId="384"/>
    <cellStyle name="60% - Акцент2 5" xfId="385"/>
    <cellStyle name="60% - Акцент2 6" xfId="386"/>
    <cellStyle name="60% - Акцент2 7" xfId="387"/>
    <cellStyle name="60% - Акцент2 8" xfId="388"/>
    <cellStyle name="60% - Акцент2 9" xfId="389"/>
    <cellStyle name="60% - Акцент2 9 2" xfId="390"/>
    <cellStyle name="60% - Акцент2 9 3" xfId="391"/>
    <cellStyle name="60% - Акцент2 9 4" xfId="392"/>
    <cellStyle name="60% - Акцент3" xfId="393"/>
    <cellStyle name="60% - Акцент3 10" xfId="394"/>
    <cellStyle name="60% - Акцент3 11" xfId="395"/>
    <cellStyle name="60% - Акцент3 12" xfId="396"/>
    <cellStyle name="60% - Акцент3 13" xfId="397"/>
    <cellStyle name="60% - Акцент3 14" xfId="398"/>
    <cellStyle name="60% - Акцент3 15" xfId="399"/>
    <cellStyle name="60% - Акцент3 16" xfId="400"/>
    <cellStyle name="60% - Акцент3 17" xfId="401"/>
    <cellStyle name="60% - Акцент3 18" xfId="402"/>
    <cellStyle name="60% - Акцент3 19" xfId="403"/>
    <cellStyle name="60% - Акцент3 2" xfId="404"/>
    <cellStyle name="60% - Акцент3 20" xfId="405"/>
    <cellStyle name="60% - Акцент3 21" xfId="406"/>
    <cellStyle name="60% - Акцент3 22" xfId="407"/>
    <cellStyle name="60% - Акцент3 23" xfId="408"/>
    <cellStyle name="60% - Акцент3 24" xfId="409"/>
    <cellStyle name="60% - Акцент3 3" xfId="410"/>
    <cellStyle name="60% - Акцент3 4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3 9 2" xfId="417"/>
    <cellStyle name="60% - Акцент3 9 3" xfId="418"/>
    <cellStyle name="60% - Акцент3 9 4" xfId="419"/>
    <cellStyle name="60% - Акцент4" xfId="420"/>
    <cellStyle name="60% - Акцент4 10" xfId="421"/>
    <cellStyle name="60% - Акцент4 11" xfId="422"/>
    <cellStyle name="60% - Акцент4 12" xfId="423"/>
    <cellStyle name="60% - Акцент4 13" xfId="424"/>
    <cellStyle name="60% - Акцент4 14" xfId="425"/>
    <cellStyle name="60% - Акцент4 15" xfId="426"/>
    <cellStyle name="60% - Акцент4 16" xfId="427"/>
    <cellStyle name="60% - Акцент4 17" xfId="428"/>
    <cellStyle name="60% - Акцент4 18" xfId="429"/>
    <cellStyle name="60% - Акцент4 19" xfId="430"/>
    <cellStyle name="60% - Акцент4 2" xfId="431"/>
    <cellStyle name="60% - Акцент4 20" xfId="432"/>
    <cellStyle name="60% - Акцент4 21" xfId="433"/>
    <cellStyle name="60% - Акцент4 22" xfId="434"/>
    <cellStyle name="60% - Акцент4 23" xfId="435"/>
    <cellStyle name="60% - Акцент4 24" xfId="436"/>
    <cellStyle name="60% - Акцент4 3" xfId="437"/>
    <cellStyle name="60% - Акцент4 4" xfId="438"/>
    <cellStyle name="60% - Акцент4 5" xfId="439"/>
    <cellStyle name="60% - Акцент4 6" xfId="440"/>
    <cellStyle name="60% - Акцент4 7" xfId="441"/>
    <cellStyle name="60% - Акцент4 8" xfId="442"/>
    <cellStyle name="60% - Акцент4 9" xfId="443"/>
    <cellStyle name="60% - Акцент4 9 2" xfId="444"/>
    <cellStyle name="60% - Акцент4 9 3" xfId="445"/>
    <cellStyle name="60% - Акцент4 9 4" xfId="446"/>
    <cellStyle name="60% - Акцент5" xfId="447"/>
    <cellStyle name="60% - Акцент5 10" xfId="448"/>
    <cellStyle name="60% - Акцент5 11" xfId="449"/>
    <cellStyle name="60% - Акцент5 12" xfId="450"/>
    <cellStyle name="60% - Акцент5 13" xfId="451"/>
    <cellStyle name="60% - Акцент5 14" xfId="452"/>
    <cellStyle name="60% - Акцент5 15" xfId="453"/>
    <cellStyle name="60% - Акцент5 16" xfId="454"/>
    <cellStyle name="60% - Акцент5 17" xfId="455"/>
    <cellStyle name="60% - Акцент5 18" xfId="456"/>
    <cellStyle name="60% - Акцент5 19" xfId="457"/>
    <cellStyle name="60% - Акцент5 2" xfId="458"/>
    <cellStyle name="60% - Акцент5 20" xfId="459"/>
    <cellStyle name="60% - Акцент5 21" xfId="460"/>
    <cellStyle name="60% - Акцент5 22" xfId="461"/>
    <cellStyle name="60% - Акцент5 23" xfId="462"/>
    <cellStyle name="60% - Акцент5 24" xfId="463"/>
    <cellStyle name="60% - Акцент5 3" xfId="464"/>
    <cellStyle name="60% - Акцент5 4" xfId="465"/>
    <cellStyle name="60% - Акцент5 5" xfId="466"/>
    <cellStyle name="60% - Акцент5 6" xfId="467"/>
    <cellStyle name="60% - Акцент5 7" xfId="468"/>
    <cellStyle name="60% - Акцент5 8" xfId="469"/>
    <cellStyle name="60% - Акцент5 9" xfId="470"/>
    <cellStyle name="60% - Акцент5 9 2" xfId="471"/>
    <cellStyle name="60% - Акцент5 9 3" xfId="472"/>
    <cellStyle name="60% - Акцент5 9 4" xfId="473"/>
    <cellStyle name="60% - Акцент6" xfId="474"/>
    <cellStyle name="60% - Акцент6 10" xfId="475"/>
    <cellStyle name="60% - Акцент6 11" xfId="476"/>
    <cellStyle name="60% - Акцент6 12" xfId="477"/>
    <cellStyle name="60% - Акцент6 13" xfId="478"/>
    <cellStyle name="60% - Акцент6 14" xfId="479"/>
    <cellStyle name="60% - Акцент6 15" xfId="480"/>
    <cellStyle name="60% - Акцент6 16" xfId="481"/>
    <cellStyle name="60% - Акцент6 17" xfId="482"/>
    <cellStyle name="60% - Акцент6 18" xfId="483"/>
    <cellStyle name="60% - Акцент6 19" xfId="484"/>
    <cellStyle name="60% - Акцент6 2" xfId="485"/>
    <cellStyle name="60% - Акцент6 20" xfId="486"/>
    <cellStyle name="60% - Акцент6 21" xfId="487"/>
    <cellStyle name="60% - Акцент6 22" xfId="488"/>
    <cellStyle name="60% - Акцент6 23" xfId="489"/>
    <cellStyle name="60% - Акцент6 24" xfId="490"/>
    <cellStyle name="60% - Акцент6 3" xfId="491"/>
    <cellStyle name="60% - Акцент6 4" xfId="492"/>
    <cellStyle name="60% - Акцент6 5" xfId="493"/>
    <cellStyle name="60% - Акцент6 6" xfId="494"/>
    <cellStyle name="60% - Акцент6 7" xfId="495"/>
    <cellStyle name="60% - Акцент6 8" xfId="496"/>
    <cellStyle name="60% - Акцент6 9" xfId="497"/>
    <cellStyle name="60% - Акцент6 9 2" xfId="498"/>
    <cellStyle name="60% - Акцент6 9 3" xfId="499"/>
    <cellStyle name="60% - Акцент6 9 4" xfId="500"/>
    <cellStyle name="Акцент1" xfId="501"/>
    <cellStyle name="Акцент1 10" xfId="502"/>
    <cellStyle name="Акцент1 11" xfId="503"/>
    <cellStyle name="Акцент1 12" xfId="504"/>
    <cellStyle name="Акцент1 13" xfId="505"/>
    <cellStyle name="Акцент1 14" xfId="506"/>
    <cellStyle name="Акцент1 15" xfId="507"/>
    <cellStyle name="Акцент1 16" xfId="508"/>
    <cellStyle name="Акцент1 17" xfId="509"/>
    <cellStyle name="Акцент1 18" xfId="510"/>
    <cellStyle name="Акцент1 19" xfId="511"/>
    <cellStyle name="Акцент1 2" xfId="512"/>
    <cellStyle name="Акцент1 20" xfId="513"/>
    <cellStyle name="Акцент1 21" xfId="514"/>
    <cellStyle name="Акцент1 22" xfId="515"/>
    <cellStyle name="Акцент1 23" xfId="516"/>
    <cellStyle name="Акцент1 24" xfId="517"/>
    <cellStyle name="Акцент1 25" xfId="518"/>
    <cellStyle name="Акцент1 3" xfId="519"/>
    <cellStyle name="Акцент1 4" xfId="520"/>
    <cellStyle name="Акцент1 5" xfId="521"/>
    <cellStyle name="Акцент1 6" xfId="522"/>
    <cellStyle name="Акцент1 7" xfId="523"/>
    <cellStyle name="Акцент1 8" xfId="524"/>
    <cellStyle name="Акцент1 9" xfId="525"/>
    <cellStyle name="Акцент1 9 2" xfId="526"/>
    <cellStyle name="Акцент1 9 3" xfId="527"/>
    <cellStyle name="Акцент1 9 4" xfId="528"/>
    <cellStyle name="Акцент2" xfId="529"/>
    <cellStyle name="Акцент2 10" xfId="530"/>
    <cellStyle name="Акцент2 11" xfId="531"/>
    <cellStyle name="Акцент2 12" xfId="532"/>
    <cellStyle name="Акцент2 13" xfId="533"/>
    <cellStyle name="Акцент2 14" xfId="534"/>
    <cellStyle name="Акцент2 15" xfId="535"/>
    <cellStyle name="Акцент2 16" xfId="536"/>
    <cellStyle name="Акцент2 17" xfId="537"/>
    <cellStyle name="Акцент2 18" xfId="538"/>
    <cellStyle name="Акцент2 19" xfId="539"/>
    <cellStyle name="Акцент2 2" xfId="540"/>
    <cellStyle name="Акцент2 20" xfId="541"/>
    <cellStyle name="Акцент2 21" xfId="542"/>
    <cellStyle name="Акцент2 22" xfId="543"/>
    <cellStyle name="Акцент2 23" xfId="544"/>
    <cellStyle name="Акцент2 24" xfId="545"/>
    <cellStyle name="Акцент2 25" xfId="546"/>
    <cellStyle name="Акцент2 3" xfId="547"/>
    <cellStyle name="Акцент2 4" xfId="548"/>
    <cellStyle name="Акцент2 5" xfId="549"/>
    <cellStyle name="Акцент2 6" xfId="550"/>
    <cellStyle name="Акцент2 7" xfId="551"/>
    <cellStyle name="Акцент2 8" xfId="552"/>
    <cellStyle name="Акцент2 9" xfId="553"/>
    <cellStyle name="Акцент2 9 2" xfId="554"/>
    <cellStyle name="Акцент2 9 3" xfId="555"/>
    <cellStyle name="Акцент2 9 4" xfId="556"/>
    <cellStyle name="Акцент3" xfId="557"/>
    <cellStyle name="Акцент3 10" xfId="558"/>
    <cellStyle name="Акцент3 11" xfId="559"/>
    <cellStyle name="Акцент3 12" xfId="560"/>
    <cellStyle name="Акцент3 13" xfId="561"/>
    <cellStyle name="Акцент3 14" xfId="562"/>
    <cellStyle name="Акцент3 15" xfId="563"/>
    <cellStyle name="Акцент3 16" xfId="564"/>
    <cellStyle name="Акцент3 17" xfId="565"/>
    <cellStyle name="Акцент3 18" xfId="566"/>
    <cellStyle name="Акцент3 19" xfId="567"/>
    <cellStyle name="Акцент3 2" xfId="568"/>
    <cellStyle name="Акцент3 20" xfId="569"/>
    <cellStyle name="Акцент3 21" xfId="570"/>
    <cellStyle name="Акцент3 22" xfId="571"/>
    <cellStyle name="Акцент3 23" xfId="572"/>
    <cellStyle name="Акцент3 24" xfId="573"/>
    <cellStyle name="Акцент3 25" xfId="574"/>
    <cellStyle name="Акцент3 3" xfId="575"/>
    <cellStyle name="Акцент3 4" xfId="576"/>
    <cellStyle name="Акцент3 5" xfId="577"/>
    <cellStyle name="Акцент3 6" xfId="578"/>
    <cellStyle name="Акцент3 7" xfId="579"/>
    <cellStyle name="Акцент3 8" xfId="580"/>
    <cellStyle name="Акцент3 9" xfId="581"/>
    <cellStyle name="Акцент3 9 2" xfId="582"/>
    <cellStyle name="Акцент3 9 3" xfId="583"/>
    <cellStyle name="Акцент3 9 4" xfId="584"/>
    <cellStyle name="Акцент4" xfId="585"/>
    <cellStyle name="Акцент4 10" xfId="586"/>
    <cellStyle name="Акцент4 11" xfId="587"/>
    <cellStyle name="Акцент4 12" xfId="588"/>
    <cellStyle name="Акцент4 13" xfId="589"/>
    <cellStyle name="Акцент4 14" xfId="590"/>
    <cellStyle name="Акцент4 15" xfId="591"/>
    <cellStyle name="Акцент4 16" xfId="592"/>
    <cellStyle name="Акцент4 17" xfId="593"/>
    <cellStyle name="Акцент4 18" xfId="594"/>
    <cellStyle name="Акцент4 19" xfId="595"/>
    <cellStyle name="Акцент4 2" xfId="596"/>
    <cellStyle name="Акцент4 20" xfId="597"/>
    <cellStyle name="Акцент4 21" xfId="598"/>
    <cellStyle name="Акцент4 22" xfId="599"/>
    <cellStyle name="Акцент4 23" xfId="600"/>
    <cellStyle name="Акцент4 24" xfId="601"/>
    <cellStyle name="Акцент4 25" xfId="602"/>
    <cellStyle name="Акцент4 3" xfId="603"/>
    <cellStyle name="Акцент4 4" xfId="604"/>
    <cellStyle name="Акцент4 5" xfId="605"/>
    <cellStyle name="Акцент4 6" xfId="606"/>
    <cellStyle name="Акцент4 7" xfId="607"/>
    <cellStyle name="Акцент4 8" xfId="608"/>
    <cellStyle name="Акцент4 9" xfId="609"/>
    <cellStyle name="Акцент4 9 2" xfId="610"/>
    <cellStyle name="Акцент4 9 3" xfId="611"/>
    <cellStyle name="Акцент4 9 4" xfId="612"/>
    <cellStyle name="Акцент5" xfId="613"/>
    <cellStyle name="Акцент5 10" xfId="614"/>
    <cellStyle name="Акцент5 11" xfId="615"/>
    <cellStyle name="Акцент5 12" xfId="616"/>
    <cellStyle name="Акцент5 13" xfId="617"/>
    <cellStyle name="Акцент5 14" xfId="618"/>
    <cellStyle name="Акцент5 15" xfId="619"/>
    <cellStyle name="Акцент5 16" xfId="620"/>
    <cellStyle name="Акцент5 17" xfId="621"/>
    <cellStyle name="Акцент5 18" xfId="622"/>
    <cellStyle name="Акцент5 19" xfId="623"/>
    <cellStyle name="Акцент5 2" xfId="624"/>
    <cellStyle name="Акцент5 20" xfId="625"/>
    <cellStyle name="Акцент5 21" xfId="626"/>
    <cellStyle name="Акцент5 22" xfId="627"/>
    <cellStyle name="Акцент5 23" xfId="628"/>
    <cellStyle name="Акцент5 24" xfId="629"/>
    <cellStyle name="Акцент5 25" xfId="630"/>
    <cellStyle name="Акцент5 3" xfId="631"/>
    <cellStyle name="Акцент5 4" xfId="632"/>
    <cellStyle name="Акцент5 5" xfId="633"/>
    <cellStyle name="Акцент5 6" xfId="634"/>
    <cellStyle name="Акцент5 7" xfId="635"/>
    <cellStyle name="Акцент5 8" xfId="636"/>
    <cellStyle name="Акцент5 9" xfId="637"/>
    <cellStyle name="Акцент5 9 2" xfId="638"/>
    <cellStyle name="Акцент5 9 3" xfId="639"/>
    <cellStyle name="Акцент5 9 4" xfId="640"/>
    <cellStyle name="Акцент6" xfId="641"/>
    <cellStyle name="Акцент6 10" xfId="642"/>
    <cellStyle name="Акцент6 11" xfId="643"/>
    <cellStyle name="Акцент6 12" xfId="644"/>
    <cellStyle name="Акцент6 13" xfId="645"/>
    <cellStyle name="Акцент6 14" xfId="646"/>
    <cellStyle name="Акцент6 15" xfId="647"/>
    <cellStyle name="Акцент6 16" xfId="648"/>
    <cellStyle name="Акцент6 17" xfId="649"/>
    <cellStyle name="Акцент6 18" xfId="650"/>
    <cellStyle name="Акцент6 19" xfId="651"/>
    <cellStyle name="Акцент6 2" xfId="652"/>
    <cellStyle name="Акцент6 20" xfId="653"/>
    <cellStyle name="Акцент6 21" xfId="654"/>
    <cellStyle name="Акцент6 22" xfId="655"/>
    <cellStyle name="Акцент6 23" xfId="656"/>
    <cellStyle name="Акцент6 24" xfId="657"/>
    <cellStyle name="Акцент6 25" xfId="658"/>
    <cellStyle name="Акцент6 3" xfId="659"/>
    <cellStyle name="Акцент6 4" xfId="660"/>
    <cellStyle name="Акцент6 5" xfId="661"/>
    <cellStyle name="Акцент6 6" xfId="662"/>
    <cellStyle name="Акцент6 7" xfId="663"/>
    <cellStyle name="Акцент6 8" xfId="664"/>
    <cellStyle name="Акцент6 9" xfId="665"/>
    <cellStyle name="Акцент6 9 2" xfId="666"/>
    <cellStyle name="Акцент6 9 3" xfId="667"/>
    <cellStyle name="Акцент6 9 4" xfId="668"/>
    <cellStyle name="Ввод " xfId="669"/>
    <cellStyle name="Ввод  10" xfId="670"/>
    <cellStyle name="Ввод  11" xfId="671"/>
    <cellStyle name="Ввод  12" xfId="672"/>
    <cellStyle name="Ввод  13" xfId="673"/>
    <cellStyle name="Ввод  14" xfId="674"/>
    <cellStyle name="Ввод  15" xfId="675"/>
    <cellStyle name="Ввод  16" xfId="676"/>
    <cellStyle name="Ввод  17" xfId="677"/>
    <cellStyle name="Ввод  18" xfId="678"/>
    <cellStyle name="Ввод  19" xfId="679"/>
    <cellStyle name="Ввод  2" xfId="680"/>
    <cellStyle name="Ввод  20" xfId="681"/>
    <cellStyle name="Ввод  21" xfId="682"/>
    <cellStyle name="Ввод  22" xfId="683"/>
    <cellStyle name="Ввод  23" xfId="684"/>
    <cellStyle name="Ввод  24" xfId="685"/>
    <cellStyle name="Ввод  25" xfId="686"/>
    <cellStyle name="Ввод  3" xfId="687"/>
    <cellStyle name="Ввод  4" xfId="688"/>
    <cellStyle name="Ввод  5" xfId="689"/>
    <cellStyle name="Ввод  6" xfId="690"/>
    <cellStyle name="Ввод  7" xfId="691"/>
    <cellStyle name="Ввод  8" xfId="692"/>
    <cellStyle name="Ввод  9" xfId="693"/>
    <cellStyle name="Ввод  9 2" xfId="694"/>
    <cellStyle name="Ввод  9 3" xfId="695"/>
    <cellStyle name="Ввод  9 4" xfId="696"/>
    <cellStyle name="Вывод" xfId="697"/>
    <cellStyle name="Вывод 10" xfId="698"/>
    <cellStyle name="Вывод 11" xfId="699"/>
    <cellStyle name="Вывод 12" xfId="700"/>
    <cellStyle name="Вывод 13" xfId="701"/>
    <cellStyle name="Вывод 14" xfId="702"/>
    <cellStyle name="Вывод 15" xfId="703"/>
    <cellStyle name="Вывод 16" xfId="704"/>
    <cellStyle name="Вывод 17" xfId="705"/>
    <cellStyle name="Вывод 18" xfId="706"/>
    <cellStyle name="Вывод 19" xfId="707"/>
    <cellStyle name="Вывод 2" xfId="708"/>
    <cellStyle name="Вывод 20" xfId="709"/>
    <cellStyle name="Вывод 21" xfId="710"/>
    <cellStyle name="Вывод 22" xfId="711"/>
    <cellStyle name="Вывод 23" xfId="712"/>
    <cellStyle name="Вывод 24" xfId="713"/>
    <cellStyle name="Вывод 25" xfId="714"/>
    <cellStyle name="Вывод 3" xfId="715"/>
    <cellStyle name="Вывод 4" xfId="716"/>
    <cellStyle name="Вывод 5" xfId="717"/>
    <cellStyle name="Вывод 6" xfId="718"/>
    <cellStyle name="Вывод 7" xfId="719"/>
    <cellStyle name="Вывод 8" xfId="720"/>
    <cellStyle name="Вывод 9" xfId="721"/>
    <cellStyle name="Вывод 9 2" xfId="722"/>
    <cellStyle name="Вывод 9 3" xfId="723"/>
    <cellStyle name="Вывод 9 4" xfId="724"/>
    <cellStyle name="Вычисление" xfId="725"/>
    <cellStyle name="Вычисление 10" xfId="726"/>
    <cellStyle name="Вычисление 11" xfId="727"/>
    <cellStyle name="Вычисление 12" xfId="728"/>
    <cellStyle name="Вычисление 13" xfId="729"/>
    <cellStyle name="Вычисление 14" xfId="730"/>
    <cellStyle name="Вычисление 15" xfId="731"/>
    <cellStyle name="Вычисление 16" xfId="732"/>
    <cellStyle name="Вычисление 17" xfId="733"/>
    <cellStyle name="Вычисление 18" xfId="734"/>
    <cellStyle name="Вычисление 19" xfId="735"/>
    <cellStyle name="Вычисление 2" xfId="736"/>
    <cellStyle name="Вычисление 20" xfId="737"/>
    <cellStyle name="Вычисление 21" xfId="738"/>
    <cellStyle name="Вычисление 22" xfId="739"/>
    <cellStyle name="Вычисление 23" xfId="740"/>
    <cellStyle name="Вычисление 24" xfId="741"/>
    <cellStyle name="Вычисление 25" xfId="742"/>
    <cellStyle name="Вычисление 3" xfId="743"/>
    <cellStyle name="Вычисление 4" xfId="744"/>
    <cellStyle name="Вычисление 5" xfId="745"/>
    <cellStyle name="Вычисление 6" xfId="746"/>
    <cellStyle name="Вычисление 7" xfId="747"/>
    <cellStyle name="Вычисление 8" xfId="748"/>
    <cellStyle name="Вычисление 9" xfId="749"/>
    <cellStyle name="Вычисление 9 2" xfId="750"/>
    <cellStyle name="Вычисление 9 3" xfId="751"/>
    <cellStyle name="Вычисление 9 4" xfId="752"/>
    <cellStyle name="Hyperlink" xfId="753"/>
    <cellStyle name="Currency" xfId="754"/>
    <cellStyle name="Currency [0]" xfId="755"/>
    <cellStyle name="Заголовок 1" xfId="756"/>
    <cellStyle name="Заголовок 1 10" xfId="757"/>
    <cellStyle name="Заголовок 1 11" xfId="758"/>
    <cellStyle name="Заголовок 1 12" xfId="759"/>
    <cellStyle name="Заголовок 1 13" xfId="760"/>
    <cellStyle name="Заголовок 1 14" xfId="761"/>
    <cellStyle name="Заголовок 1 15" xfId="762"/>
    <cellStyle name="Заголовок 1 16" xfId="763"/>
    <cellStyle name="Заголовок 1 17" xfId="764"/>
    <cellStyle name="Заголовок 1 18" xfId="765"/>
    <cellStyle name="Заголовок 1 19" xfId="766"/>
    <cellStyle name="Заголовок 1 2" xfId="767"/>
    <cellStyle name="Заголовок 1 20" xfId="768"/>
    <cellStyle name="Заголовок 1 21" xfId="769"/>
    <cellStyle name="Заголовок 1 22" xfId="770"/>
    <cellStyle name="Заголовок 1 23" xfId="771"/>
    <cellStyle name="Заголовок 1 24" xfId="772"/>
    <cellStyle name="Заголовок 1 25" xfId="773"/>
    <cellStyle name="Заголовок 1 3" xfId="774"/>
    <cellStyle name="Заголовок 1 4" xfId="775"/>
    <cellStyle name="Заголовок 1 5" xfId="776"/>
    <cellStyle name="Заголовок 1 6" xfId="777"/>
    <cellStyle name="Заголовок 1 7" xfId="778"/>
    <cellStyle name="Заголовок 1 8" xfId="779"/>
    <cellStyle name="Заголовок 1 9" xfId="780"/>
    <cellStyle name="Заголовок 1 9 2" xfId="781"/>
    <cellStyle name="Заголовок 1 9 3" xfId="782"/>
    <cellStyle name="Заголовок 1 9 4" xfId="783"/>
    <cellStyle name="Заголовок 2" xfId="784"/>
    <cellStyle name="Заголовок 2 10" xfId="785"/>
    <cellStyle name="Заголовок 2 11" xfId="786"/>
    <cellStyle name="Заголовок 2 12" xfId="787"/>
    <cellStyle name="Заголовок 2 13" xfId="788"/>
    <cellStyle name="Заголовок 2 14" xfId="789"/>
    <cellStyle name="Заголовок 2 15" xfId="790"/>
    <cellStyle name="Заголовок 2 16" xfId="791"/>
    <cellStyle name="Заголовок 2 17" xfId="792"/>
    <cellStyle name="Заголовок 2 18" xfId="793"/>
    <cellStyle name="Заголовок 2 19" xfId="794"/>
    <cellStyle name="Заголовок 2 2" xfId="795"/>
    <cellStyle name="Заголовок 2 20" xfId="796"/>
    <cellStyle name="Заголовок 2 21" xfId="797"/>
    <cellStyle name="Заголовок 2 22" xfId="798"/>
    <cellStyle name="Заголовок 2 23" xfId="799"/>
    <cellStyle name="Заголовок 2 24" xfId="800"/>
    <cellStyle name="Заголовок 2 25" xfId="801"/>
    <cellStyle name="Заголовок 2 3" xfId="802"/>
    <cellStyle name="Заголовок 2 4" xfId="803"/>
    <cellStyle name="Заголовок 2 5" xfId="804"/>
    <cellStyle name="Заголовок 2 6" xfId="805"/>
    <cellStyle name="Заголовок 2 7" xfId="806"/>
    <cellStyle name="Заголовок 2 8" xfId="807"/>
    <cellStyle name="Заголовок 2 9" xfId="808"/>
    <cellStyle name="Заголовок 2 9 2" xfId="809"/>
    <cellStyle name="Заголовок 2 9 3" xfId="810"/>
    <cellStyle name="Заголовок 2 9 4" xfId="811"/>
    <cellStyle name="Заголовок 3" xfId="812"/>
    <cellStyle name="Заголовок 3 10" xfId="813"/>
    <cellStyle name="Заголовок 3 11" xfId="814"/>
    <cellStyle name="Заголовок 3 12" xfId="815"/>
    <cellStyle name="Заголовок 3 13" xfId="816"/>
    <cellStyle name="Заголовок 3 14" xfId="817"/>
    <cellStyle name="Заголовок 3 15" xfId="818"/>
    <cellStyle name="Заголовок 3 16" xfId="819"/>
    <cellStyle name="Заголовок 3 17" xfId="820"/>
    <cellStyle name="Заголовок 3 18" xfId="821"/>
    <cellStyle name="Заголовок 3 19" xfId="822"/>
    <cellStyle name="Заголовок 3 2" xfId="823"/>
    <cellStyle name="Заголовок 3 20" xfId="824"/>
    <cellStyle name="Заголовок 3 21" xfId="825"/>
    <cellStyle name="Заголовок 3 22" xfId="826"/>
    <cellStyle name="Заголовок 3 23" xfId="827"/>
    <cellStyle name="Заголовок 3 24" xfId="828"/>
    <cellStyle name="Заголовок 3 25" xfId="829"/>
    <cellStyle name="Заголовок 3 3" xfId="830"/>
    <cellStyle name="Заголовок 3 4" xfId="831"/>
    <cellStyle name="Заголовок 3 5" xfId="832"/>
    <cellStyle name="Заголовок 3 6" xfId="833"/>
    <cellStyle name="Заголовок 3 7" xfId="834"/>
    <cellStyle name="Заголовок 3 8" xfId="835"/>
    <cellStyle name="Заголовок 3 9" xfId="836"/>
    <cellStyle name="Заголовок 3 9 2" xfId="837"/>
    <cellStyle name="Заголовок 3 9 3" xfId="838"/>
    <cellStyle name="Заголовок 3 9 4" xfId="839"/>
    <cellStyle name="Заголовок 4" xfId="840"/>
    <cellStyle name="Заголовок 4 10" xfId="841"/>
    <cellStyle name="Заголовок 4 11" xfId="842"/>
    <cellStyle name="Заголовок 4 12" xfId="843"/>
    <cellStyle name="Заголовок 4 13" xfId="844"/>
    <cellStyle name="Заголовок 4 14" xfId="845"/>
    <cellStyle name="Заголовок 4 15" xfId="846"/>
    <cellStyle name="Заголовок 4 16" xfId="847"/>
    <cellStyle name="Заголовок 4 17" xfId="848"/>
    <cellStyle name="Заголовок 4 18" xfId="849"/>
    <cellStyle name="Заголовок 4 19" xfId="850"/>
    <cellStyle name="Заголовок 4 2" xfId="851"/>
    <cellStyle name="Заголовок 4 20" xfId="852"/>
    <cellStyle name="Заголовок 4 21" xfId="853"/>
    <cellStyle name="Заголовок 4 22" xfId="854"/>
    <cellStyle name="Заголовок 4 23" xfId="855"/>
    <cellStyle name="Заголовок 4 24" xfId="856"/>
    <cellStyle name="Заголовок 4 25" xfId="857"/>
    <cellStyle name="Заголовок 4 3" xfId="858"/>
    <cellStyle name="Заголовок 4 4" xfId="859"/>
    <cellStyle name="Заголовок 4 5" xfId="860"/>
    <cellStyle name="Заголовок 4 6" xfId="861"/>
    <cellStyle name="Заголовок 4 7" xfId="862"/>
    <cellStyle name="Заголовок 4 8" xfId="863"/>
    <cellStyle name="Заголовок 4 9" xfId="864"/>
    <cellStyle name="Заголовок 4 9 2" xfId="865"/>
    <cellStyle name="Заголовок 4 9 3" xfId="866"/>
    <cellStyle name="Заголовок 4 9 4" xfId="867"/>
    <cellStyle name="Итог" xfId="868"/>
    <cellStyle name="Итог 10" xfId="869"/>
    <cellStyle name="Итог 11" xfId="870"/>
    <cellStyle name="Итог 12" xfId="871"/>
    <cellStyle name="Итог 13" xfId="872"/>
    <cellStyle name="Итог 14" xfId="873"/>
    <cellStyle name="Итог 15" xfId="874"/>
    <cellStyle name="Итог 16" xfId="875"/>
    <cellStyle name="Итог 17" xfId="876"/>
    <cellStyle name="Итог 18" xfId="877"/>
    <cellStyle name="Итог 19" xfId="878"/>
    <cellStyle name="Итог 2" xfId="879"/>
    <cellStyle name="Итог 20" xfId="880"/>
    <cellStyle name="Итог 21" xfId="881"/>
    <cellStyle name="Итог 22" xfId="882"/>
    <cellStyle name="Итог 23" xfId="883"/>
    <cellStyle name="Итог 24" xfId="884"/>
    <cellStyle name="Итог 25" xfId="885"/>
    <cellStyle name="Итог 3" xfId="886"/>
    <cellStyle name="Итог 4" xfId="887"/>
    <cellStyle name="Итог 5" xfId="888"/>
    <cellStyle name="Итог 6" xfId="889"/>
    <cellStyle name="Итог 7" xfId="890"/>
    <cellStyle name="Итог 8" xfId="891"/>
    <cellStyle name="Итог 9" xfId="892"/>
    <cellStyle name="Итог 9 2" xfId="893"/>
    <cellStyle name="Итог 9 3" xfId="894"/>
    <cellStyle name="Итог 9 4" xfId="895"/>
    <cellStyle name="Контрольная ячейка" xfId="896"/>
    <cellStyle name="Контрольная ячейка 10" xfId="897"/>
    <cellStyle name="Контрольная ячейка 11" xfId="898"/>
    <cellStyle name="Контрольная ячейка 12" xfId="899"/>
    <cellStyle name="Контрольная ячейка 13" xfId="900"/>
    <cellStyle name="Контрольная ячейка 14" xfId="901"/>
    <cellStyle name="Контрольная ячейка 15" xfId="902"/>
    <cellStyle name="Контрольная ячейка 16" xfId="903"/>
    <cellStyle name="Контрольная ячейка 17" xfId="904"/>
    <cellStyle name="Контрольная ячейка 18" xfId="905"/>
    <cellStyle name="Контрольная ячейка 19" xfId="906"/>
    <cellStyle name="Контрольная ячейка 2" xfId="907"/>
    <cellStyle name="Контрольная ячейка 20" xfId="908"/>
    <cellStyle name="Контрольная ячейка 21" xfId="909"/>
    <cellStyle name="Контрольная ячейка 22" xfId="910"/>
    <cellStyle name="Контрольная ячейка 23" xfId="911"/>
    <cellStyle name="Контрольная ячейка 24" xfId="912"/>
    <cellStyle name="Контрольная ячейка 25" xfId="913"/>
    <cellStyle name="Контрольная ячейка 3" xfId="914"/>
    <cellStyle name="Контрольная ячейка 4" xfId="915"/>
    <cellStyle name="Контрольная ячейка 5" xfId="916"/>
    <cellStyle name="Контрольная ячейка 6" xfId="917"/>
    <cellStyle name="Контрольная ячейка 7" xfId="918"/>
    <cellStyle name="Контрольная ячейка 8" xfId="919"/>
    <cellStyle name="Контрольная ячейка 9" xfId="920"/>
    <cellStyle name="Контрольная ячейка 9 2" xfId="921"/>
    <cellStyle name="Контрольная ячейка 9 3" xfId="922"/>
    <cellStyle name="Контрольная ячейка 9 4" xfId="923"/>
    <cellStyle name="Название" xfId="924"/>
    <cellStyle name="Название 10" xfId="925"/>
    <cellStyle name="Название 11" xfId="926"/>
    <cellStyle name="Название 12" xfId="927"/>
    <cellStyle name="Название 13" xfId="928"/>
    <cellStyle name="Название 14" xfId="929"/>
    <cellStyle name="Название 15" xfId="930"/>
    <cellStyle name="Название 16" xfId="931"/>
    <cellStyle name="Название 17" xfId="932"/>
    <cellStyle name="Название 18" xfId="933"/>
    <cellStyle name="Название 19" xfId="934"/>
    <cellStyle name="Название 2" xfId="935"/>
    <cellStyle name="Название 20" xfId="936"/>
    <cellStyle name="Название 21" xfId="937"/>
    <cellStyle name="Название 22" xfId="938"/>
    <cellStyle name="Название 23" xfId="939"/>
    <cellStyle name="Название 24" xfId="940"/>
    <cellStyle name="Название 25" xfId="941"/>
    <cellStyle name="Название 3" xfId="942"/>
    <cellStyle name="Название 4" xfId="943"/>
    <cellStyle name="Название 5" xfId="944"/>
    <cellStyle name="Название 6" xfId="945"/>
    <cellStyle name="Название 7" xfId="946"/>
    <cellStyle name="Название 8" xfId="947"/>
    <cellStyle name="Название 9" xfId="948"/>
    <cellStyle name="Название 9 2" xfId="949"/>
    <cellStyle name="Название 9 3" xfId="950"/>
    <cellStyle name="Название 9 4" xfId="951"/>
    <cellStyle name="Нейтральный" xfId="952"/>
    <cellStyle name="Нейтральный 10" xfId="953"/>
    <cellStyle name="Нейтральный 11" xfId="954"/>
    <cellStyle name="Нейтральный 12" xfId="955"/>
    <cellStyle name="Нейтральный 13" xfId="956"/>
    <cellStyle name="Нейтральный 14" xfId="957"/>
    <cellStyle name="Нейтральный 15" xfId="958"/>
    <cellStyle name="Нейтральный 16" xfId="959"/>
    <cellStyle name="Нейтральный 17" xfId="960"/>
    <cellStyle name="Нейтральный 18" xfId="961"/>
    <cellStyle name="Нейтральный 19" xfId="962"/>
    <cellStyle name="Нейтральный 2" xfId="963"/>
    <cellStyle name="Нейтральный 20" xfId="964"/>
    <cellStyle name="Нейтральный 21" xfId="965"/>
    <cellStyle name="Нейтральный 22" xfId="966"/>
    <cellStyle name="Нейтральный 23" xfId="967"/>
    <cellStyle name="Нейтральный 24" xfId="968"/>
    <cellStyle name="Нейтральный 25" xfId="969"/>
    <cellStyle name="Нейтральный 3" xfId="970"/>
    <cellStyle name="Нейтральный 4" xfId="971"/>
    <cellStyle name="Нейтральный 5" xfId="972"/>
    <cellStyle name="Нейтральный 6" xfId="973"/>
    <cellStyle name="Нейтральный 7" xfId="974"/>
    <cellStyle name="Нейтральный 8" xfId="975"/>
    <cellStyle name="Нейтральный 9" xfId="976"/>
    <cellStyle name="Нейтральный 9 2" xfId="977"/>
    <cellStyle name="Нейтральный 9 3" xfId="978"/>
    <cellStyle name="Нейтральный 9 4" xfId="979"/>
    <cellStyle name="Обычный 10" xfId="980"/>
    <cellStyle name="Обычный 11" xfId="981"/>
    <cellStyle name="Обычный 12" xfId="982"/>
    <cellStyle name="Обычный 13" xfId="983"/>
    <cellStyle name="Обычный 14" xfId="984"/>
    <cellStyle name="Обычный 15" xfId="985"/>
    <cellStyle name="Обычный 16" xfId="986"/>
    <cellStyle name="Обычный 17" xfId="987"/>
    <cellStyle name="Обычный 18" xfId="988"/>
    <cellStyle name="Обычный 2" xfId="989"/>
    <cellStyle name="Обычный 2 2" xfId="990"/>
    <cellStyle name="Обычный 2 2 2" xfId="991"/>
    <cellStyle name="Обычный 2 2 3" xfId="992"/>
    <cellStyle name="Обычный 2 2 4" xfId="993"/>
    <cellStyle name="Обычный 2 2 5" xfId="994"/>
    <cellStyle name="Обычный 2 2 6" xfId="995"/>
    <cellStyle name="Обычный 2 2 7" xfId="996"/>
    <cellStyle name="Обычный 2 2 8" xfId="997"/>
    <cellStyle name="Обычный 2 3" xfId="998"/>
    <cellStyle name="Обычный 2 4" xfId="999"/>
    <cellStyle name="Обычный 2 4 2" xfId="1000"/>
    <cellStyle name="Обычный 2 4 3" xfId="1001"/>
    <cellStyle name="Обычный 2 4 4" xfId="1002"/>
    <cellStyle name="Обычный 2 5" xfId="1003"/>
    <cellStyle name="Обычный 3" xfId="1004"/>
    <cellStyle name="Обычный 3 2" xfId="1005"/>
    <cellStyle name="Обычный 3 3" xfId="1006"/>
    <cellStyle name="Обычный 3 4" xfId="1007"/>
    <cellStyle name="Обычный 4" xfId="1008"/>
    <cellStyle name="Обычный 4 2" xfId="1009"/>
    <cellStyle name="Обычный 4 2 2" xfId="1010"/>
    <cellStyle name="Обычный 4 3" xfId="1011"/>
    <cellStyle name="Обычный 4 4" xfId="1012"/>
    <cellStyle name="Обычный 4 5" xfId="1013"/>
    <cellStyle name="Обычный 4 6" xfId="1014"/>
    <cellStyle name="Обычный 4 7" xfId="1015"/>
    <cellStyle name="Обычный 4 8" xfId="1016"/>
    <cellStyle name="Обычный 4 9" xfId="1017"/>
    <cellStyle name="Обычный 5" xfId="1018"/>
    <cellStyle name="Обычный 6" xfId="1019"/>
    <cellStyle name="Обычный 7" xfId="1020"/>
    <cellStyle name="Обычный 8" xfId="1021"/>
    <cellStyle name="Обычный 9" xfId="1022"/>
    <cellStyle name="Followed Hyperlink" xfId="1023"/>
    <cellStyle name="Плохой" xfId="1024"/>
    <cellStyle name="Плохой 10" xfId="1025"/>
    <cellStyle name="Плохой 11" xfId="1026"/>
    <cellStyle name="Плохой 12" xfId="1027"/>
    <cellStyle name="Плохой 13" xfId="1028"/>
    <cellStyle name="Плохой 14" xfId="1029"/>
    <cellStyle name="Плохой 15" xfId="1030"/>
    <cellStyle name="Плохой 16" xfId="1031"/>
    <cellStyle name="Плохой 17" xfId="1032"/>
    <cellStyle name="Плохой 18" xfId="1033"/>
    <cellStyle name="Плохой 19" xfId="1034"/>
    <cellStyle name="Плохой 2" xfId="1035"/>
    <cellStyle name="Плохой 20" xfId="1036"/>
    <cellStyle name="Плохой 21" xfId="1037"/>
    <cellStyle name="Плохой 22" xfId="1038"/>
    <cellStyle name="Плохой 23" xfId="1039"/>
    <cellStyle name="Плохой 24" xfId="1040"/>
    <cellStyle name="Плохой 25" xfId="1041"/>
    <cellStyle name="Плохой 3" xfId="1042"/>
    <cellStyle name="Плохой 4" xfId="1043"/>
    <cellStyle name="Плохой 5" xfId="1044"/>
    <cellStyle name="Плохой 6" xfId="1045"/>
    <cellStyle name="Плохой 7" xfId="1046"/>
    <cellStyle name="Плохой 8" xfId="1047"/>
    <cellStyle name="Плохой 9" xfId="1048"/>
    <cellStyle name="Плохой 9 2" xfId="1049"/>
    <cellStyle name="Плохой 9 3" xfId="1050"/>
    <cellStyle name="Плохой 9 4" xfId="1051"/>
    <cellStyle name="Пояснение" xfId="1052"/>
    <cellStyle name="Пояснение 10" xfId="1053"/>
    <cellStyle name="Пояснение 11" xfId="1054"/>
    <cellStyle name="Пояснение 12" xfId="1055"/>
    <cellStyle name="Пояснение 13" xfId="1056"/>
    <cellStyle name="Пояснение 14" xfId="1057"/>
    <cellStyle name="Пояснение 15" xfId="1058"/>
    <cellStyle name="Пояснение 16" xfId="1059"/>
    <cellStyle name="Пояснение 17" xfId="1060"/>
    <cellStyle name="Пояснение 18" xfId="1061"/>
    <cellStyle name="Пояснение 19" xfId="1062"/>
    <cellStyle name="Пояснение 2" xfId="1063"/>
    <cellStyle name="Пояснение 20" xfId="1064"/>
    <cellStyle name="Пояснение 21" xfId="1065"/>
    <cellStyle name="Пояснение 22" xfId="1066"/>
    <cellStyle name="Пояснение 23" xfId="1067"/>
    <cellStyle name="Пояснение 24" xfId="1068"/>
    <cellStyle name="Пояснение 25" xfId="1069"/>
    <cellStyle name="Пояснение 3" xfId="1070"/>
    <cellStyle name="Пояснение 4" xfId="1071"/>
    <cellStyle name="Пояснение 5" xfId="1072"/>
    <cellStyle name="Пояснение 6" xfId="1073"/>
    <cellStyle name="Пояснение 7" xfId="1074"/>
    <cellStyle name="Пояснение 8" xfId="1075"/>
    <cellStyle name="Пояснение 9" xfId="1076"/>
    <cellStyle name="Пояснение 9 2" xfId="1077"/>
    <cellStyle name="Пояснение 9 3" xfId="1078"/>
    <cellStyle name="Пояснение 9 4" xfId="1079"/>
    <cellStyle name="Примечание" xfId="1080"/>
    <cellStyle name="Примечание 10" xfId="1081"/>
    <cellStyle name="Примечание 11" xfId="1082"/>
    <cellStyle name="Примечание 12" xfId="1083"/>
    <cellStyle name="Примечание 13" xfId="1084"/>
    <cellStyle name="Примечание 14" xfId="1085"/>
    <cellStyle name="Примечание 15" xfId="1086"/>
    <cellStyle name="Примечание 16" xfId="1087"/>
    <cellStyle name="Примечание 17" xfId="1088"/>
    <cellStyle name="Примечание 18" xfId="1089"/>
    <cellStyle name="Примечание 19" xfId="1090"/>
    <cellStyle name="Примечание 2" xfId="1091"/>
    <cellStyle name="Примечание 2 10" xfId="1092"/>
    <cellStyle name="Примечание 2 11" xfId="1093"/>
    <cellStyle name="Примечание 2 2" xfId="1094"/>
    <cellStyle name="Примечание 2 2 2" xfId="1095"/>
    <cellStyle name="Примечание 2 3" xfId="1096"/>
    <cellStyle name="Примечание 2 4" xfId="1097"/>
    <cellStyle name="Примечание 2 4 2" xfId="1098"/>
    <cellStyle name="Примечание 2 4 3" xfId="1099"/>
    <cellStyle name="Примечание 2 4 4" xfId="1100"/>
    <cellStyle name="Примечание 2 5" xfId="1101"/>
    <cellStyle name="Примечание 2 6" xfId="1102"/>
    <cellStyle name="Примечание 2 7" xfId="1103"/>
    <cellStyle name="Примечание 2 8" xfId="1104"/>
    <cellStyle name="Примечание 2 9" xfId="1105"/>
    <cellStyle name="Примечание 20" xfId="1106"/>
    <cellStyle name="Примечание 21" xfId="1107"/>
    <cellStyle name="Примечание 22" xfId="1108"/>
    <cellStyle name="Примечание 23" xfId="1109"/>
    <cellStyle name="Примечание 24" xfId="1110"/>
    <cellStyle name="Примечание 3" xfId="1111"/>
    <cellStyle name="Примечание 4" xfId="1112"/>
    <cellStyle name="Примечание 5" xfId="1113"/>
    <cellStyle name="Примечание 6" xfId="1114"/>
    <cellStyle name="Примечание 7" xfId="1115"/>
    <cellStyle name="Примечание 8" xfId="1116"/>
    <cellStyle name="Примечание 9" xfId="1117"/>
    <cellStyle name="Percent" xfId="1118"/>
    <cellStyle name="Связанная ячейка" xfId="1119"/>
    <cellStyle name="Связанная ячейка 10" xfId="1120"/>
    <cellStyle name="Связанная ячейка 11" xfId="1121"/>
    <cellStyle name="Связанная ячейка 12" xfId="1122"/>
    <cellStyle name="Связанная ячейка 13" xfId="1123"/>
    <cellStyle name="Связанная ячейка 14" xfId="1124"/>
    <cellStyle name="Связанная ячейка 15" xfId="1125"/>
    <cellStyle name="Связанная ячейка 16" xfId="1126"/>
    <cellStyle name="Связанная ячейка 17" xfId="1127"/>
    <cellStyle name="Связанная ячейка 18" xfId="1128"/>
    <cellStyle name="Связанная ячейка 19" xfId="1129"/>
    <cellStyle name="Связанная ячейка 2" xfId="1130"/>
    <cellStyle name="Связанная ячейка 20" xfId="1131"/>
    <cellStyle name="Связанная ячейка 21" xfId="1132"/>
    <cellStyle name="Связанная ячейка 22" xfId="1133"/>
    <cellStyle name="Связанная ячейка 23" xfId="1134"/>
    <cellStyle name="Связанная ячейка 24" xfId="1135"/>
    <cellStyle name="Связанная ячейка 25" xfId="1136"/>
    <cellStyle name="Связанная ячейка 3" xfId="1137"/>
    <cellStyle name="Связанная ячейка 4" xfId="1138"/>
    <cellStyle name="Связанная ячейка 5" xfId="1139"/>
    <cellStyle name="Связанная ячейка 6" xfId="1140"/>
    <cellStyle name="Связанная ячейка 7" xfId="1141"/>
    <cellStyle name="Связанная ячейка 8" xfId="1142"/>
    <cellStyle name="Связанная ячейка 9" xfId="1143"/>
    <cellStyle name="Связанная ячейка 9 2" xfId="1144"/>
    <cellStyle name="Связанная ячейка 9 3" xfId="1145"/>
    <cellStyle name="Связанная ячейка 9 4" xfId="1146"/>
    <cellStyle name="Текст предупреждения" xfId="1147"/>
    <cellStyle name="Текст предупреждения 10" xfId="1148"/>
    <cellStyle name="Текст предупреждения 11" xfId="1149"/>
    <cellStyle name="Текст предупреждения 12" xfId="1150"/>
    <cellStyle name="Текст предупреждения 13" xfId="1151"/>
    <cellStyle name="Текст предупреждения 14" xfId="1152"/>
    <cellStyle name="Текст предупреждения 15" xfId="1153"/>
    <cellStyle name="Текст предупреждения 16" xfId="1154"/>
    <cellStyle name="Текст предупреждения 17" xfId="1155"/>
    <cellStyle name="Текст предупреждения 18" xfId="1156"/>
    <cellStyle name="Текст предупреждения 19" xfId="1157"/>
    <cellStyle name="Текст предупреждения 2" xfId="1158"/>
    <cellStyle name="Текст предупреждения 20" xfId="1159"/>
    <cellStyle name="Текст предупреждения 21" xfId="1160"/>
    <cellStyle name="Текст предупреждения 22" xfId="1161"/>
    <cellStyle name="Текст предупреждения 23" xfId="1162"/>
    <cellStyle name="Текст предупреждения 24" xfId="1163"/>
    <cellStyle name="Текст предупреждения 25" xfId="1164"/>
    <cellStyle name="Текст предупреждения 3" xfId="1165"/>
    <cellStyle name="Текст предупреждения 4" xfId="1166"/>
    <cellStyle name="Текст предупреждения 5" xfId="1167"/>
    <cellStyle name="Текст предупреждения 6" xfId="1168"/>
    <cellStyle name="Текст предупреждения 7" xfId="1169"/>
    <cellStyle name="Текст предупреждения 8" xfId="1170"/>
    <cellStyle name="Текст предупреждения 9" xfId="1171"/>
    <cellStyle name="Текст предупреждения 9 2" xfId="1172"/>
    <cellStyle name="Текст предупреждения 9 3" xfId="1173"/>
    <cellStyle name="Текст предупреждения 9 4" xfId="1174"/>
    <cellStyle name="Comma" xfId="1175"/>
    <cellStyle name="Comma [0]" xfId="1176"/>
    <cellStyle name="Хороший" xfId="1177"/>
    <cellStyle name="Хороший 10" xfId="1178"/>
    <cellStyle name="Хороший 11" xfId="1179"/>
    <cellStyle name="Хороший 12" xfId="1180"/>
    <cellStyle name="Хороший 13" xfId="1181"/>
    <cellStyle name="Хороший 14" xfId="1182"/>
    <cellStyle name="Хороший 15" xfId="1183"/>
    <cellStyle name="Хороший 16" xfId="1184"/>
    <cellStyle name="Хороший 17" xfId="1185"/>
    <cellStyle name="Хороший 18" xfId="1186"/>
    <cellStyle name="Хороший 19" xfId="1187"/>
    <cellStyle name="Хороший 2" xfId="1188"/>
    <cellStyle name="Хороший 20" xfId="1189"/>
    <cellStyle name="Хороший 21" xfId="1190"/>
    <cellStyle name="Хороший 22" xfId="1191"/>
    <cellStyle name="Хороший 23" xfId="1192"/>
    <cellStyle name="Хороший 24" xfId="1193"/>
    <cellStyle name="Хороший 25" xfId="1194"/>
    <cellStyle name="Хороший 3" xfId="1195"/>
    <cellStyle name="Хороший 4" xfId="1196"/>
    <cellStyle name="Хороший 5" xfId="1197"/>
    <cellStyle name="Хороший 6" xfId="1198"/>
    <cellStyle name="Хороший 7" xfId="1199"/>
    <cellStyle name="Хороший 8" xfId="1200"/>
    <cellStyle name="Хороший 9" xfId="1201"/>
    <cellStyle name="Хороший 9 2" xfId="1202"/>
    <cellStyle name="Хороший 9 3" xfId="1203"/>
    <cellStyle name="Хороший 9 4" xfId="1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73"/>
  <sheetViews>
    <sheetView tabSelected="1" zoomScale="90" zoomScaleNormal="90" zoomScalePageLayoutView="0" workbookViewId="0" topLeftCell="F1">
      <selection activeCell="AF65" sqref="AF65"/>
    </sheetView>
  </sheetViews>
  <sheetFormatPr defaultColWidth="9.00390625" defaultRowHeight="12.75"/>
  <cols>
    <col min="1" max="1" width="8.125" style="0" customWidth="1"/>
    <col min="2" max="2" width="9.25390625" style="0" bestFit="1" customWidth="1"/>
    <col min="4" max="4" width="9.00390625" style="0" customWidth="1"/>
    <col min="5" max="5" width="8.25390625" style="0" customWidth="1"/>
    <col min="7" max="7" width="7.75390625" style="0" customWidth="1"/>
    <col min="9" max="9" width="8.25390625" style="0" customWidth="1"/>
    <col min="10" max="10" width="8.75390625" style="0" customWidth="1"/>
    <col min="11" max="11" width="8.00390625" style="0" customWidth="1"/>
    <col min="16" max="16" width="8.00390625" style="0" customWidth="1"/>
    <col min="18" max="18" width="8.625" style="0" customWidth="1"/>
    <col min="19" max="19" width="8.375" style="0" customWidth="1"/>
    <col min="20" max="20" width="9.25390625" style="0" customWidth="1"/>
    <col min="30" max="30" width="9.125" style="0" customWidth="1"/>
    <col min="31" max="31" width="13.25390625" style="0" customWidth="1"/>
    <col min="34" max="34" width="11.375" style="0" customWidth="1"/>
    <col min="41" max="41" width="7.875" style="0" customWidth="1"/>
    <col min="46" max="46" width="8.625" style="0" customWidth="1"/>
    <col min="61" max="61" width="11.375" style="0" customWidth="1"/>
    <col min="95" max="95" width="7.875" style="0" customWidth="1"/>
    <col min="98" max="98" width="7.625" style="0" customWidth="1"/>
    <col min="99" max="99" width="8.00390625" style="0" customWidth="1"/>
    <col min="101" max="101" width="7.75390625" style="0" customWidth="1"/>
    <col min="102" max="102" width="8.00390625" style="0" customWidth="1"/>
    <col min="103" max="103" width="7.625" style="0" customWidth="1"/>
    <col min="104" max="104" width="7.375" style="0" customWidth="1"/>
    <col min="105" max="105" width="7.625" style="0" customWidth="1"/>
    <col min="106" max="106" width="8.125" style="0" customWidth="1"/>
    <col min="107" max="107" width="8.625" style="0" customWidth="1"/>
    <col min="108" max="108" width="8.25390625" style="0" customWidth="1"/>
    <col min="109" max="109" width="7.75390625" style="0" customWidth="1"/>
    <col min="110" max="110" width="8.625" style="0" customWidth="1"/>
    <col min="111" max="111" width="7.75390625" style="0" customWidth="1"/>
    <col min="112" max="112" width="7.625" style="0" customWidth="1"/>
    <col min="113" max="113" width="7.75390625" style="0" customWidth="1"/>
    <col min="114" max="114" width="9.00390625" style="0" customWidth="1"/>
    <col min="115" max="115" width="9.625" style="0" customWidth="1"/>
    <col min="116" max="116" width="9.125" style="0" customWidth="1"/>
    <col min="117" max="117" width="8.625" style="0" customWidth="1"/>
    <col min="118" max="118" width="9.125" style="0" customWidth="1"/>
    <col min="119" max="119" width="9.75390625" style="0" customWidth="1"/>
    <col min="120" max="120" width="9.875" style="0" customWidth="1"/>
    <col min="121" max="121" width="9.75390625" style="0" customWidth="1"/>
    <col min="122" max="123" width="9.625" style="0" customWidth="1"/>
    <col min="124" max="124" width="10.125" style="0" customWidth="1"/>
    <col min="125" max="125" width="9.625" style="0" customWidth="1"/>
    <col min="126" max="126" width="8.875" style="0" customWidth="1"/>
    <col min="127" max="127" width="9.125" style="0" customWidth="1"/>
    <col min="128" max="128" width="8.00390625" style="0" customWidth="1"/>
    <col min="129" max="132" width="10.00390625" style="0" customWidth="1"/>
    <col min="133" max="133" width="9.625" style="0" customWidth="1"/>
    <col min="134" max="135" width="10.00390625" style="0" customWidth="1"/>
    <col min="136" max="136" width="9.75390625" style="0" customWidth="1"/>
    <col min="137" max="137" width="10.00390625" style="0" customWidth="1"/>
    <col min="138" max="138" width="10.375" style="0" customWidth="1"/>
    <col min="139" max="139" width="9.125" style="0" customWidth="1"/>
    <col min="140" max="140" width="7.25390625" style="0" customWidth="1"/>
  </cols>
  <sheetData>
    <row r="1" spans="1:110" ht="16.5" customHeight="1" thickTop="1">
      <c r="A1" s="92" t="s">
        <v>168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</row>
    <row r="2" spans="1:110" ht="22.5" customHeight="1">
      <c r="A2" s="76" t="s">
        <v>182</v>
      </c>
      <c r="B2" s="76"/>
      <c r="C2" s="48"/>
      <c r="D2" s="76" t="s">
        <v>149</v>
      </c>
      <c r="E2" s="76"/>
      <c r="F2" s="76"/>
      <c r="G2" s="76"/>
      <c r="H2" s="76"/>
      <c r="I2" s="76"/>
      <c r="J2" s="50"/>
      <c r="K2" s="76" t="s">
        <v>176</v>
      </c>
      <c r="L2" s="76"/>
      <c r="M2" s="76"/>
      <c r="N2" s="76"/>
      <c r="O2" s="76"/>
      <c r="P2" s="76"/>
      <c r="Q2" s="76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94"/>
      <c r="CU2" s="94"/>
      <c r="CV2" s="95"/>
      <c r="CW2" s="95"/>
      <c r="CX2" s="95"/>
      <c r="CY2" s="95"/>
      <c r="CZ2" s="95"/>
      <c r="DA2" s="95"/>
      <c r="DB2" s="76"/>
      <c r="DC2" s="76"/>
      <c r="DD2" s="76"/>
      <c r="DE2" s="76"/>
      <c r="DF2" s="76"/>
    </row>
    <row r="3" spans="1:142" ht="35.25" customHeight="1">
      <c r="A3" s="74" t="s">
        <v>0</v>
      </c>
      <c r="B3" s="73" t="s">
        <v>28</v>
      </c>
      <c r="C3" s="73" t="s">
        <v>29</v>
      </c>
      <c r="D3" s="73" t="s">
        <v>30</v>
      </c>
      <c r="E3" s="73" t="s">
        <v>159</v>
      </c>
      <c r="F3" s="73" t="s">
        <v>31</v>
      </c>
      <c r="G3" s="73" t="s">
        <v>32</v>
      </c>
      <c r="H3" s="73" t="s">
        <v>33</v>
      </c>
      <c r="I3" s="73" t="s">
        <v>34</v>
      </c>
      <c r="J3" s="82" t="s">
        <v>35</v>
      </c>
      <c r="K3" s="73" t="s">
        <v>177</v>
      </c>
      <c r="L3" s="73" t="s">
        <v>36</v>
      </c>
      <c r="M3" s="73" t="s">
        <v>37</v>
      </c>
      <c r="N3" s="73" t="s">
        <v>38</v>
      </c>
      <c r="O3" s="73" t="s">
        <v>39</v>
      </c>
      <c r="P3" s="81" t="s">
        <v>40</v>
      </c>
      <c r="Q3" s="89" t="s">
        <v>0</v>
      </c>
      <c r="R3" s="81" t="s">
        <v>41</v>
      </c>
      <c r="S3" s="73" t="s">
        <v>174</v>
      </c>
      <c r="T3" s="70" t="s">
        <v>42</v>
      </c>
      <c r="U3" s="73" t="s">
        <v>43</v>
      </c>
      <c r="V3" s="73" t="s">
        <v>44</v>
      </c>
      <c r="W3" s="73" t="s">
        <v>45</v>
      </c>
      <c r="X3" s="73" t="s">
        <v>46</v>
      </c>
      <c r="Y3" s="73" t="s">
        <v>47</v>
      </c>
      <c r="Z3" s="73" t="s">
        <v>48</v>
      </c>
      <c r="AA3" s="73" t="s">
        <v>49</v>
      </c>
      <c r="AB3" s="70" t="s">
        <v>50</v>
      </c>
      <c r="AC3" s="73" t="s">
        <v>51</v>
      </c>
      <c r="AD3" s="73" t="s">
        <v>52</v>
      </c>
      <c r="AE3" s="73" t="s">
        <v>53</v>
      </c>
      <c r="AF3" s="67" t="s">
        <v>0</v>
      </c>
      <c r="AG3" s="73" t="s">
        <v>54</v>
      </c>
      <c r="AH3" s="73" t="s">
        <v>55</v>
      </c>
      <c r="AI3" s="73" t="s">
        <v>56</v>
      </c>
      <c r="AJ3" s="73" t="s">
        <v>57</v>
      </c>
      <c r="AK3" s="70" t="s">
        <v>58</v>
      </c>
      <c r="AL3" s="70" t="s">
        <v>59</v>
      </c>
      <c r="AM3" s="70" t="s">
        <v>60</v>
      </c>
      <c r="AN3" s="70" t="s">
        <v>61</v>
      </c>
      <c r="AO3" s="70" t="s">
        <v>62</v>
      </c>
      <c r="AP3" s="70" t="s">
        <v>63</v>
      </c>
      <c r="AQ3" s="70" t="s">
        <v>64</v>
      </c>
      <c r="AR3" s="70" t="s">
        <v>65</v>
      </c>
      <c r="AS3" s="70" t="s">
        <v>66</v>
      </c>
      <c r="AT3" s="70" t="s">
        <v>67</v>
      </c>
      <c r="AU3" s="70" t="s">
        <v>175</v>
      </c>
      <c r="AV3" s="74" t="s">
        <v>0</v>
      </c>
      <c r="AW3" s="70" t="s">
        <v>68</v>
      </c>
      <c r="AX3" s="70" t="s">
        <v>69</v>
      </c>
      <c r="AY3" s="70" t="s">
        <v>70</v>
      </c>
      <c r="AZ3" s="70" t="s">
        <v>71</v>
      </c>
      <c r="BA3" s="70" t="s">
        <v>72</v>
      </c>
      <c r="BB3" s="70" t="s">
        <v>73</v>
      </c>
      <c r="BC3" s="70" t="s">
        <v>74</v>
      </c>
      <c r="BD3" s="70" t="s">
        <v>150</v>
      </c>
      <c r="BE3" s="70" t="s">
        <v>75</v>
      </c>
      <c r="BF3" s="70" t="s">
        <v>151</v>
      </c>
      <c r="BG3" s="70" t="s">
        <v>76</v>
      </c>
      <c r="BH3" s="70" t="s">
        <v>77</v>
      </c>
      <c r="BI3" s="70" t="s">
        <v>78</v>
      </c>
      <c r="BJ3" s="70" t="s">
        <v>79</v>
      </c>
      <c r="BK3" s="74" t="s">
        <v>0</v>
      </c>
      <c r="BL3" s="70" t="s">
        <v>81</v>
      </c>
      <c r="BM3" s="70" t="s">
        <v>80</v>
      </c>
      <c r="BN3" s="70" t="s">
        <v>85</v>
      </c>
      <c r="BO3" s="73" t="s">
        <v>82</v>
      </c>
      <c r="BP3" s="73" t="s">
        <v>83</v>
      </c>
      <c r="BQ3" s="73" t="s">
        <v>84</v>
      </c>
      <c r="BR3" s="73" t="s">
        <v>105</v>
      </c>
      <c r="BS3" s="73" t="s">
        <v>86</v>
      </c>
      <c r="BT3" s="73" t="s">
        <v>87</v>
      </c>
      <c r="BU3" s="73" t="s">
        <v>152</v>
      </c>
      <c r="BV3" s="73" t="s">
        <v>153</v>
      </c>
      <c r="BW3" s="73" t="s">
        <v>88</v>
      </c>
      <c r="BX3" s="73" t="s">
        <v>89</v>
      </c>
      <c r="BY3" s="73" t="s">
        <v>90</v>
      </c>
      <c r="BZ3" s="73" t="s">
        <v>91</v>
      </c>
      <c r="CA3" s="74" t="s">
        <v>0</v>
      </c>
      <c r="CB3" s="73" t="s">
        <v>92</v>
      </c>
      <c r="CC3" s="73" t="s">
        <v>93</v>
      </c>
      <c r="CD3" s="73" t="s">
        <v>154</v>
      </c>
      <c r="CE3" s="73" t="s">
        <v>155</v>
      </c>
      <c r="CF3" s="73" t="s">
        <v>156</v>
      </c>
      <c r="CG3" s="73" t="s">
        <v>94</v>
      </c>
      <c r="CH3" s="73" t="s">
        <v>95</v>
      </c>
      <c r="CI3" s="73" t="s">
        <v>96</v>
      </c>
      <c r="CJ3" s="73" t="s">
        <v>97</v>
      </c>
      <c r="CK3" s="73" t="s">
        <v>98</v>
      </c>
      <c r="CL3" s="73" t="s">
        <v>99</v>
      </c>
      <c r="CM3" s="73" t="s">
        <v>100</v>
      </c>
      <c r="CN3" s="73" t="s">
        <v>101</v>
      </c>
      <c r="CO3" s="73" t="s">
        <v>102</v>
      </c>
      <c r="CP3" s="73" t="s">
        <v>103</v>
      </c>
      <c r="CQ3" s="74" t="s">
        <v>0</v>
      </c>
      <c r="CR3" s="73" t="s">
        <v>104</v>
      </c>
      <c r="CS3" s="73" t="s">
        <v>157</v>
      </c>
      <c r="CT3" s="73" t="s">
        <v>106</v>
      </c>
      <c r="CU3" s="73" t="s">
        <v>107</v>
      </c>
      <c r="CV3" s="73" t="s">
        <v>108</v>
      </c>
      <c r="CW3" s="73" t="s">
        <v>109</v>
      </c>
      <c r="CX3" s="73" t="s">
        <v>110</v>
      </c>
      <c r="CY3" s="73" t="s">
        <v>111</v>
      </c>
      <c r="CZ3" s="73" t="s">
        <v>112</v>
      </c>
      <c r="DA3" s="73" t="s">
        <v>113</v>
      </c>
      <c r="DB3" s="73" t="s">
        <v>158</v>
      </c>
      <c r="DC3" s="73" t="s">
        <v>114</v>
      </c>
      <c r="DD3" s="73" t="s">
        <v>162</v>
      </c>
      <c r="DE3" s="73" t="s">
        <v>166</v>
      </c>
      <c r="DF3" s="73" t="s">
        <v>115</v>
      </c>
      <c r="DG3" s="73" t="s">
        <v>116</v>
      </c>
      <c r="DH3" s="73" t="s">
        <v>117</v>
      </c>
      <c r="DI3" s="74" t="s">
        <v>0</v>
      </c>
      <c r="DJ3" s="70" t="s">
        <v>173</v>
      </c>
      <c r="DK3" s="73" t="s">
        <v>178</v>
      </c>
      <c r="DL3" s="73" t="s">
        <v>118</v>
      </c>
      <c r="DM3" s="73" t="s">
        <v>119</v>
      </c>
      <c r="DN3" s="73" t="s">
        <v>120</v>
      </c>
      <c r="DO3" s="70" t="s">
        <v>179</v>
      </c>
      <c r="DP3" s="73" t="s">
        <v>121</v>
      </c>
      <c r="DQ3" s="73" t="s">
        <v>122</v>
      </c>
      <c r="DR3" s="73" t="s">
        <v>123</v>
      </c>
      <c r="DS3" s="73" t="s">
        <v>124</v>
      </c>
      <c r="DT3" s="73" t="s">
        <v>148</v>
      </c>
      <c r="DU3" s="73" t="s">
        <v>171</v>
      </c>
      <c r="DV3" s="73" t="s">
        <v>170</v>
      </c>
      <c r="DW3" s="70" t="s">
        <v>172</v>
      </c>
      <c r="DX3" s="74" t="s">
        <v>0</v>
      </c>
      <c r="DY3" s="70" t="s">
        <v>180</v>
      </c>
      <c r="DZ3" s="70" t="s">
        <v>181</v>
      </c>
      <c r="EA3" s="60"/>
      <c r="EB3" s="70"/>
      <c r="EC3" s="60"/>
      <c r="ED3" s="60"/>
      <c r="EE3" s="60"/>
      <c r="EF3" s="60"/>
      <c r="EG3" s="60"/>
      <c r="EH3" s="60"/>
      <c r="EI3" s="77" t="s">
        <v>25</v>
      </c>
      <c r="EJ3" s="77"/>
      <c r="EK3" s="77"/>
      <c r="EL3" s="80" t="s">
        <v>125</v>
      </c>
    </row>
    <row r="4" spans="1:142" ht="39.75" customHeight="1">
      <c r="A4" s="74"/>
      <c r="B4" s="73"/>
      <c r="C4" s="73"/>
      <c r="D4" s="73"/>
      <c r="E4" s="73"/>
      <c r="F4" s="73"/>
      <c r="G4" s="73"/>
      <c r="H4" s="73"/>
      <c r="I4" s="73"/>
      <c r="J4" s="83"/>
      <c r="K4" s="73"/>
      <c r="L4" s="73"/>
      <c r="M4" s="73"/>
      <c r="N4" s="73"/>
      <c r="O4" s="73"/>
      <c r="P4" s="81"/>
      <c r="Q4" s="90"/>
      <c r="R4" s="81"/>
      <c r="S4" s="73"/>
      <c r="T4" s="71"/>
      <c r="U4" s="73"/>
      <c r="V4" s="73"/>
      <c r="W4" s="73"/>
      <c r="X4" s="73"/>
      <c r="Y4" s="73"/>
      <c r="Z4" s="73"/>
      <c r="AA4" s="73"/>
      <c r="AB4" s="71"/>
      <c r="AC4" s="73"/>
      <c r="AD4" s="73"/>
      <c r="AE4" s="73"/>
      <c r="AF4" s="68"/>
      <c r="AG4" s="73"/>
      <c r="AH4" s="73"/>
      <c r="AI4" s="73"/>
      <c r="AJ4" s="73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4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4"/>
      <c r="BL4" s="71"/>
      <c r="BM4" s="71"/>
      <c r="BN4" s="71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4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4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4"/>
      <c r="DJ4" s="71"/>
      <c r="DK4" s="73"/>
      <c r="DL4" s="73"/>
      <c r="DM4" s="73"/>
      <c r="DN4" s="73"/>
      <c r="DO4" s="71"/>
      <c r="DP4" s="73"/>
      <c r="DQ4" s="73"/>
      <c r="DR4" s="73"/>
      <c r="DS4" s="73"/>
      <c r="DT4" s="73"/>
      <c r="DU4" s="73"/>
      <c r="DV4" s="73"/>
      <c r="DW4" s="71"/>
      <c r="DX4" s="74"/>
      <c r="DY4" s="71"/>
      <c r="DZ4" s="71"/>
      <c r="EA4" s="61"/>
      <c r="EB4" s="71"/>
      <c r="EC4" s="61"/>
      <c r="ED4" s="61"/>
      <c r="EE4" s="61"/>
      <c r="EF4" s="61"/>
      <c r="EG4" s="61"/>
      <c r="EH4" s="61"/>
      <c r="EI4" s="77"/>
      <c r="EJ4" s="77"/>
      <c r="EK4" s="77"/>
      <c r="EL4" s="80"/>
    </row>
    <row r="5" spans="1:142" ht="40.5" customHeight="1">
      <c r="A5" s="74"/>
      <c r="B5" s="73"/>
      <c r="C5" s="73"/>
      <c r="D5" s="73"/>
      <c r="E5" s="73"/>
      <c r="F5" s="73"/>
      <c r="G5" s="73"/>
      <c r="H5" s="73"/>
      <c r="I5" s="73"/>
      <c r="J5" s="84"/>
      <c r="K5" s="73"/>
      <c r="L5" s="73"/>
      <c r="M5" s="73"/>
      <c r="N5" s="73"/>
      <c r="O5" s="73"/>
      <c r="P5" s="81"/>
      <c r="Q5" s="91"/>
      <c r="R5" s="81"/>
      <c r="S5" s="73"/>
      <c r="T5" s="72"/>
      <c r="U5" s="73"/>
      <c r="V5" s="73"/>
      <c r="W5" s="73"/>
      <c r="X5" s="73"/>
      <c r="Y5" s="73"/>
      <c r="Z5" s="73"/>
      <c r="AA5" s="73"/>
      <c r="AB5" s="72"/>
      <c r="AC5" s="73"/>
      <c r="AD5" s="73"/>
      <c r="AE5" s="73"/>
      <c r="AF5" s="69"/>
      <c r="AG5" s="73"/>
      <c r="AH5" s="73"/>
      <c r="AI5" s="73"/>
      <c r="AJ5" s="73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4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4"/>
      <c r="BL5" s="72"/>
      <c r="BM5" s="72"/>
      <c r="BN5" s="72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4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4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4"/>
      <c r="DJ5" s="72"/>
      <c r="DK5" s="73"/>
      <c r="DL5" s="73"/>
      <c r="DM5" s="73"/>
      <c r="DN5" s="73"/>
      <c r="DO5" s="72"/>
      <c r="DP5" s="73"/>
      <c r="DQ5" s="73"/>
      <c r="DR5" s="73"/>
      <c r="DS5" s="73"/>
      <c r="DT5" s="73"/>
      <c r="DU5" s="73"/>
      <c r="DV5" s="73"/>
      <c r="DW5" s="72"/>
      <c r="DX5" s="74"/>
      <c r="DY5" s="72"/>
      <c r="DZ5" s="72"/>
      <c r="EA5" s="62"/>
      <c r="EB5" s="72"/>
      <c r="EC5" s="62"/>
      <c r="ED5" s="62"/>
      <c r="EE5" s="62"/>
      <c r="EF5" s="62"/>
      <c r="EG5" s="62"/>
      <c r="EH5" s="62"/>
      <c r="EI5" s="13" t="s">
        <v>126</v>
      </c>
      <c r="EJ5" s="13" t="s">
        <v>127</v>
      </c>
      <c r="EK5" s="13" t="s">
        <v>128</v>
      </c>
      <c r="EL5" s="80"/>
    </row>
    <row r="6" spans="1:143" ht="12.75">
      <c r="A6" s="40"/>
      <c r="B6" s="41">
        <f aca="true" t="shared" si="0" ref="B6:J6">A6+1</f>
        <v>1</v>
      </c>
      <c r="C6" s="41">
        <f t="shared" si="0"/>
        <v>2</v>
      </c>
      <c r="D6" s="41">
        <f t="shared" si="0"/>
        <v>3</v>
      </c>
      <c r="E6" s="41">
        <f t="shared" si="0"/>
        <v>4</v>
      </c>
      <c r="F6" s="41">
        <f t="shared" si="0"/>
        <v>5</v>
      </c>
      <c r="G6" s="41">
        <f t="shared" si="0"/>
        <v>6</v>
      </c>
      <c r="H6" s="41">
        <f t="shared" si="0"/>
        <v>7</v>
      </c>
      <c r="I6" s="41">
        <f t="shared" si="0"/>
        <v>8</v>
      </c>
      <c r="J6" s="41">
        <f t="shared" si="0"/>
        <v>9</v>
      </c>
      <c r="K6" s="41">
        <f aca="true" t="shared" si="1" ref="K6:S6">J6+1</f>
        <v>10</v>
      </c>
      <c r="L6" s="41">
        <f t="shared" si="1"/>
        <v>11</v>
      </c>
      <c r="M6" s="41">
        <f t="shared" si="1"/>
        <v>12</v>
      </c>
      <c r="N6" s="41">
        <f t="shared" si="1"/>
        <v>13</v>
      </c>
      <c r="O6" s="41">
        <f t="shared" si="1"/>
        <v>14</v>
      </c>
      <c r="P6" s="41">
        <f t="shared" si="1"/>
        <v>15</v>
      </c>
      <c r="Q6" s="57"/>
      <c r="R6" s="41">
        <f>P6+1</f>
        <v>16</v>
      </c>
      <c r="S6" s="41">
        <f t="shared" si="1"/>
        <v>17</v>
      </c>
      <c r="T6" s="41">
        <f>S6+1</f>
        <v>18</v>
      </c>
      <c r="U6" s="41">
        <f>T6+1</f>
        <v>19</v>
      </c>
      <c r="V6" s="41">
        <f aca="true" t="shared" si="2" ref="V6:CH6">U6+1</f>
        <v>20</v>
      </c>
      <c r="W6" s="41">
        <f t="shared" si="2"/>
        <v>21</v>
      </c>
      <c r="X6" s="41">
        <f t="shared" si="2"/>
        <v>22</v>
      </c>
      <c r="Y6" s="41">
        <f t="shared" si="2"/>
        <v>23</v>
      </c>
      <c r="Z6" s="41">
        <f t="shared" si="2"/>
        <v>24</v>
      </c>
      <c r="AA6" s="41">
        <f>Z6+1</f>
        <v>25</v>
      </c>
      <c r="AB6" s="41">
        <f>AA6+1</f>
        <v>26</v>
      </c>
      <c r="AC6" s="41">
        <f>AB6+1</f>
        <v>27</v>
      </c>
      <c r="AD6" s="41">
        <f>AC6+1</f>
        <v>28</v>
      </c>
      <c r="AE6" s="41">
        <f>AD6+1</f>
        <v>29</v>
      </c>
      <c r="AF6" s="40"/>
      <c r="AG6" s="41">
        <f>AE6+1</f>
        <v>30</v>
      </c>
      <c r="AH6" s="41">
        <f t="shared" si="2"/>
        <v>31</v>
      </c>
      <c r="AI6" s="41">
        <f t="shared" si="2"/>
        <v>32</v>
      </c>
      <c r="AJ6" s="41">
        <f>AI6+1</f>
        <v>33</v>
      </c>
      <c r="AK6" s="41">
        <f>AJ6+1</f>
        <v>34</v>
      </c>
      <c r="AL6" s="41">
        <f t="shared" si="2"/>
        <v>35</v>
      </c>
      <c r="AM6" s="41">
        <f t="shared" si="2"/>
        <v>36</v>
      </c>
      <c r="AN6" s="41">
        <f t="shared" si="2"/>
        <v>37</v>
      </c>
      <c r="AO6" s="41">
        <f t="shared" si="2"/>
        <v>38</v>
      </c>
      <c r="AP6" s="41">
        <f t="shared" si="2"/>
        <v>39</v>
      </c>
      <c r="AQ6" s="41">
        <f t="shared" si="2"/>
        <v>40</v>
      </c>
      <c r="AR6" s="41">
        <f t="shared" si="2"/>
        <v>41</v>
      </c>
      <c r="AS6" s="41">
        <f t="shared" si="2"/>
        <v>42</v>
      </c>
      <c r="AT6" s="41">
        <f t="shared" si="2"/>
        <v>43</v>
      </c>
      <c r="AU6" s="41">
        <f>AT6+1</f>
        <v>44</v>
      </c>
      <c r="AV6" s="40"/>
      <c r="AW6" s="41">
        <f>AU6+1</f>
        <v>45</v>
      </c>
      <c r="AX6" s="41">
        <f t="shared" si="2"/>
        <v>46</v>
      </c>
      <c r="AY6" s="41">
        <f t="shared" si="2"/>
        <v>47</v>
      </c>
      <c r="AZ6" s="41">
        <f t="shared" si="2"/>
        <v>48</v>
      </c>
      <c r="BA6" s="41">
        <f t="shared" si="2"/>
        <v>49</v>
      </c>
      <c r="BB6" s="41">
        <f t="shared" si="2"/>
        <v>50</v>
      </c>
      <c r="BC6" s="41">
        <f>BB6+1</f>
        <v>51</v>
      </c>
      <c r="BD6" s="41">
        <f t="shared" si="2"/>
        <v>52</v>
      </c>
      <c r="BE6" s="41">
        <f t="shared" si="2"/>
        <v>53</v>
      </c>
      <c r="BF6" s="41">
        <f t="shared" si="2"/>
        <v>54</v>
      </c>
      <c r="BG6" s="41">
        <f t="shared" si="2"/>
        <v>55</v>
      </c>
      <c r="BH6" s="41">
        <f t="shared" si="2"/>
        <v>56</v>
      </c>
      <c r="BI6" s="41">
        <f t="shared" si="2"/>
        <v>57</v>
      </c>
      <c r="BJ6" s="41">
        <f>BI6+1</f>
        <v>58</v>
      </c>
      <c r="BK6" s="40"/>
      <c r="BL6" s="41">
        <f>BJ6+1</f>
        <v>59</v>
      </c>
      <c r="BM6" s="41">
        <f t="shared" si="2"/>
        <v>60</v>
      </c>
      <c r="BN6" s="41">
        <f t="shared" si="2"/>
        <v>61</v>
      </c>
      <c r="BO6" s="41">
        <f t="shared" si="2"/>
        <v>62</v>
      </c>
      <c r="BP6" s="41">
        <f t="shared" si="2"/>
        <v>63</v>
      </c>
      <c r="BQ6" s="41">
        <f t="shared" si="2"/>
        <v>64</v>
      </c>
      <c r="BR6" s="41">
        <f t="shared" si="2"/>
        <v>65</v>
      </c>
      <c r="BS6" s="41">
        <f t="shared" si="2"/>
        <v>66</v>
      </c>
      <c r="BT6" s="41">
        <f t="shared" si="2"/>
        <v>67</v>
      </c>
      <c r="BU6" s="41">
        <f t="shared" si="2"/>
        <v>68</v>
      </c>
      <c r="BV6" s="41">
        <f>BU6+1</f>
        <v>69</v>
      </c>
      <c r="BW6" s="41">
        <f t="shared" si="2"/>
        <v>70</v>
      </c>
      <c r="BX6" s="41">
        <f t="shared" si="2"/>
        <v>71</v>
      </c>
      <c r="BY6" s="41">
        <f t="shared" si="2"/>
        <v>72</v>
      </c>
      <c r="BZ6" s="41">
        <f>BY6+1</f>
        <v>73</v>
      </c>
      <c r="CA6" s="40"/>
      <c r="CB6" s="41">
        <f>BZ6+1</f>
        <v>74</v>
      </c>
      <c r="CC6" s="41">
        <f t="shared" si="2"/>
        <v>75</v>
      </c>
      <c r="CD6" s="41">
        <f t="shared" si="2"/>
        <v>76</v>
      </c>
      <c r="CE6" s="41">
        <f t="shared" si="2"/>
        <v>77</v>
      </c>
      <c r="CF6" s="41">
        <f t="shared" si="2"/>
        <v>78</v>
      </c>
      <c r="CG6" s="41">
        <f t="shared" si="2"/>
        <v>79</v>
      </c>
      <c r="CH6" s="41">
        <f t="shared" si="2"/>
        <v>80</v>
      </c>
      <c r="CI6" s="41">
        <f aca="true" t="shared" si="3" ref="CI6:DG6">CH6+1</f>
        <v>81</v>
      </c>
      <c r="CJ6" s="41">
        <f t="shared" si="3"/>
        <v>82</v>
      </c>
      <c r="CK6" s="41">
        <f t="shared" si="3"/>
        <v>83</v>
      </c>
      <c r="CL6" s="41">
        <f t="shared" si="3"/>
        <v>84</v>
      </c>
      <c r="CM6" s="41">
        <f t="shared" si="3"/>
        <v>85</v>
      </c>
      <c r="CN6" s="41">
        <f t="shared" si="3"/>
        <v>86</v>
      </c>
      <c r="CO6" s="41">
        <f>CN6+1</f>
        <v>87</v>
      </c>
      <c r="CP6" s="41">
        <f t="shared" si="3"/>
        <v>88</v>
      </c>
      <c r="CQ6" s="40"/>
      <c r="CR6" s="41">
        <f>CP6+1</f>
        <v>89</v>
      </c>
      <c r="CS6" s="41">
        <f t="shared" si="3"/>
        <v>90</v>
      </c>
      <c r="CT6" s="41">
        <f t="shared" si="3"/>
        <v>91</v>
      </c>
      <c r="CU6" s="41">
        <f t="shared" si="3"/>
        <v>92</v>
      </c>
      <c r="CV6" s="41">
        <f t="shared" si="3"/>
        <v>93</v>
      </c>
      <c r="CW6" s="41">
        <f t="shared" si="3"/>
        <v>94</v>
      </c>
      <c r="CX6" s="41">
        <f t="shared" si="3"/>
        <v>95</v>
      </c>
      <c r="CY6" s="41">
        <f t="shared" si="3"/>
        <v>96</v>
      </c>
      <c r="CZ6" s="41">
        <f t="shared" si="3"/>
        <v>97</v>
      </c>
      <c r="DA6" s="41">
        <f t="shared" si="3"/>
        <v>98</v>
      </c>
      <c r="DB6" s="41">
        <f t="shared" si="3"/>
        <v>99</v>
      </c>
      <c r="DC6" s="41">
        <f t="shared" si="3"/>
        <v>100</v>
      </c>
      <c r="DD6" s="41">
        <f t="shared" si="3"/>
        <v>101</v>
      </c>
      <c r="DE6" s="41">
        <f t="shared" si="3"/>
        <v>102</v>
      </c>
      <c r="DF6" s="41">
        <f>DE6+1</f>
        <v>103</v>
      </c>
      <c r="DG6" s="41">
        <f t="shared" si="3"/>
        <v>104</v>
      </c>
      <c r="DH6" s="41">
        <f>DG6+1</f>
        <v>105</v>
      </c>
      <c r="DI6" s="40"/>
      <c r="DJ6" s="49">
        <f>DH6+1</f>
        <v>106</v>
      </c>
      <c r="DK6" s="49">
        <f>DJ6+1</f>
        <v>107</v>
      </c>
      <c r="DL6" s="49">
        <f aca="true" t="shared" si="4" ref="DL6:DW6">DK6+1</f>
        <v>108</v>
      </c>
      <c r="DM6" s="49">
        <f t="shared" si="4"/>
        <v>109</v>
      </c>
      <c r="DN6" s="49">
        <f t="shared" si="4"/>
        <v>110</v>
      </c>
      <c r="DO6" s="49">
        <f t="shared" si="4"/>
        <v>111</v>
      </c>
      <c r="DP6" s="49">
        <f t="shared" si="4"/>
        <v>112</v>
      </c>
      <c r="DQ6" s="49">
        <f t="shared" si="4"/>
        <v>113</v>
      </c>
      <c r="DR6" s="49">
        <f t="shared" si="4"/>
        <v>114</v>
      </c>
      <c r="DS6" s="49">
        <f t="shared" si="4"/>
        <v>115</v>
      </c>
      <c r="DT6" s="49">
        <f t="shared" si="4"/>
        <v>116</v>
      </c>
      <c r="DU6" s="49">
        <f t="shared" si="4"/>
        <v>117</v>
      </c>
      <c r="DV6" s="49">
        <f t="shared" si="4"/>
        <v>118</v>
      </c>
      <c r="DW6" s="49">
        <f t="shared" si="4"/>
        <v>119</v>
      </c>
      <c r="DX6" s="40"/>
      <c r="DY6" s="49">
        <f>DW6+1</f>
        <v>120</v>
      </c>
      <c r="DZ6" s="49">
        <f aca="true" t="shared" si="5" ref="DZ6:EH6">DY6+1</f>
        <v>121</v>
      </c>
      <c r="EA6" s="49">
        <f t="shared" si="5"/>
        <v>122</v>
      </c>
      <c r="EB6" s="49">
        <f t="shared" si="5"/>
        <v>123</v>
      </c>
      <c r="EC6" s="49">
        <f t="shared" si="5"/>
        <v>124</v>
      </c>
      <c r="ED6" s="49">
        <f t="shared" si="5"/>
        <v>125</v>
      </c>
      <c r="EE6" s="49">
        <f t="shared" si="5"/>
        <v>126</v>
      </c>
      <c r="EF6" s="49">
        <f t="shared" si="5"/>
        <v>127</v>
      </c>
      <c r="EG6" s="49">
        <f t="shared" si="5"/>
        <v>128</v>
      </c>
      <c r="EH6" s="49">
        <f t="shared" si="5"/>
        <v>129</v>
      </c>
      <c r="EI6" s="41">
        <f>DW6+1</f>
        <v>120</v>
      </c>
      <c r="EJ6" s="41">
        <f>EI6+1</f>
        <v>121</v>
      </c>
      <c r="EK6" s="41">
        <f>EJ6+1</f>
        <v>122</v>
      </c>
      <c r="EL6" s="41">
        <f>EK6+1</f>
        <v>123</v>
      </c>
      <c r="EM6" s="7"/>
    </row>
    <row r="7" spans="1:142" ht="15.75">
      <c r="A7" s="42" t="s">
        <v>1</v>
      </c>
      <c r="B7" s="56">
        <v>0.34176</v>
      </c>
      <c r="C7" s="56">
        <v>0.077</v>
      </c>
      <c r="D7" s="31">
        <v>0.28044</v>
      </c>
      <c r="E7" s="31">
        <v>0.98617</v>
      </c>
      <c r="F7" s="56">
        <v>0.1325</v>
      </c>
      <c r="G7" s="56">
        <v>0.2615</v>
      </c>
      <c r="H7" s="33">
        <v>0</v>
      </c>
      <c r="I7" s="56">
        <v>0.00516</v>
      </c>
      <c r="J7" s="56">
        <v>0.1605</v>
      </c>
      <c r="K7" s="56">
        <v>0.006485981308411217</v>
      </c>
      <c r="L7" s="56">
        <v>0.052</v>
      </c>
      <c r="M7" s="56">
        <v>0.0265</v>
      </c>
      <c r="N7" s="56">
        <v>0.1585</v>
      </c>
      <c r="O7" s="31">
        <v>0.047</v>
      </c>
      <c r="P7" s="31">
        <v>0.11484</v>
      </c>
      <c r="Q7" s="58" t="s">
        <v>1</v>
      </c>
      <c r="R7" s="31">
        <v>0.085</v>
      </c>
      <c r="S7" s="56">
        <v>0.137</v>
      </c>
      <c r="T7" s="31">
        <v>0.1032</v>
      </c>
      <c r="U7" s="56">
        <v>0.0855</v>
      </c>
      <c r="V7" s="31">
        <v>0.1705</v>
      </c>
      <c r="W7" s="31">
        <v>0.0665</v>
      </c>
      <c r="X7" s="56">
        <v>0.0005</v>
      </c>
      <c r="Y7" s="31">
        <v>0.07760177333661727</v>
      </c>
      <c r="Z7" s="56">
        <v>0.15</v>
      </c>
      <c r="AA7" s="35">
        <v>0</v>
      </c>
      <c r="AB7" s="56">
        <v>0.0135</v>
      </c>
      <c r="AC7" s="56">
        <v>0.025425436408977552</v>
      </c>
      <c r="AD7" s="56">
        <v>0.016072</v>
      </c>
      <c r="AE7" s="56">
        <v>0.07</v>
      </c>
      <c r="AF7" s="42" t="s">
        <v>1</v>
      </c>
      <c r="AG7" s="56">
        <v>0.00407</v>
      </c>
      <c r="AH7" s="56">
        <v>0.00657</v>
      </c>
      <c r="AI7" s="56">
        <v>0.065</v>
      </c>
      <c r="AJ7" s="56">
        <v>0.005586499446698635</v>
      </c>
      <c r="AK7" s="56">
        <v>0.004984876429361859</v>
      </c>
      <c r="AL7" s="56">
        <v>0.033</v>
      </c>
      <c r="AM7" s="56">
        <v>0.0675</v>
      </c>
      <c r="AN7" s="56">
        <v>0.0335</v>
      </c>
      <c r="AO7" s="31">
        <v>0.00673867914570212</v>
      </c>
      <c r="AP7" s="31">
        <v>0.053</v>
      </c>
      <c r="AQ7" s="56">
        <v>0.03762</v>
      </c>
      <c r="AR7" s="31">
        <v>0.13459800000000002</v>
      </c>
      <c r="AS7" s="32">
        <v>0.000208</v>
      </c>
      <c r="AT7" s="56">
        <v>0.049</v>
      </c>
      <c r="AU7" s="56">
        <v>0.07008</v>
      </c>
      <c r="AV7" s="42" t="s">
        <v>1</v>
      </c>
      <c r="AW7" s="31">
        <v>0.009746000000000001</v>
      </c>
      <c r="AX7" s="31">
        <v>0.0007</v>
      </c>
      <c r="AY7" s="33">
        <v>0.03737915102512273</v>
      </c>
      <c r="AZ7" s="31">
        <v>0</v>
      </c>
      <c r="BA7" s="31">
        <v>0.0305</v>
      </c>
      <c r="BB7" s="43">
        <v>0.03538500000000001</v>
      </c>
      <c r="BC7" s="31">
        <v>0.018</v>
      </c>
      <c r="BD7" s="31">
        <v>0.00353</v>
      </c>
      <c r="BE7" s="31">
        <v>0.009555</v>
      </c>
      <c r="BF7" s="31">
        <v>0.005779846246608382</v>
      </c>
      <c r="BG7" s="39">
        <v>0.0017049608355091382</v>
      </c>
      <c r="BH7" s="31">
        <v>0.0586615164305095</v>
      </c>
      <c r="BI7" s="33">
        <v>0</v>
      </c>
      <c r="BJ7" s="31">
        <v>0.046</v>
      </c>
      <c r="BK7" s="42" t="s">
        <v>1</v>
      </c>
      <c r="BL7" s="31">
        <v>0.0425</v>
      </c>
      <c r="BM7" s="31">
        <v>0.004</v>
      </c>
      <c r="BN7" s="31">
        <v>0.0575</v>
      </c>
      <c r="BO7" s="31">
        <v>0.0565</v>
      </c>
      <c r="BP7" s="31">
        <v>0.0665</v>
      </c>
      <c r="BQ7" s="31">
        <v>0.0235</v>
      </c>
      <c r="BR7" s="64">
        <v>0.1855</v>
      </c>
      <c r="BS7" s="31">
        <v>4E-05</v>
      </c>
      <c r="BT7" s="31">
        <v>0.041</v>
      </c>
      <c r="BU7" s="34">
        <v>0.0138</v>
      </c>
      <c r="BV7" s="31">
        <v>0.0046</v>
      </c>
      <c r="BW7" s="56">
        <v>0.01116</v>
      </c>
      <c r="BX7" s="56">
        <v>0.020058355437665775</v>
      </c>
      <c r="BY7" s="33">
        <v>0.0030860717515827562</v>
      </c>
      <c r="BZ7" s="56">
        <v>0.01702570093457944</v>
      </c>
      <c r="CA7" s="42" t="s">
        <v>1</v>
      </c>
      <c r="CB7" s="66">
        <v>0.008212089237262587</v>
      </c>
      <c r="CC7" s="56">
        <v>0.0060413777509798015</v>
      </c>
      <c r="CD7" s="56">
        <v>0.009755125113053965</v>
      </c>
      <c r="CE7" s="56">
        <v>0.006459828157974073</v>
      </c>
      <c r="CF7" s="56">
        <v>0.0051260174856798315</v>
      </c>
      <c r="CG7" s="56">
        <v>0.01284119686463672</v>
      </c>
      <c r="CH7" s="56">
        <v>0.03271759119686464</v>
      </c>
      <c r="CI7" s="56">
        <v>0.004602954476936992</v>
      </c>
      <c r="CJ7" s="56">
        <v>0.010304341272233949</v>
      </c>
      <c r="CK7" s="56">
        <v>0.0042368103708170035</v>
      </c>
      <c r="CL7" s="56">
        <v>0.0035306753090141698</v>
      </c>
      <c r="CM7" s="56">
        <v>0.012344287006331025</v>
      </c>
      <c r="CN7" s="56">
        <v>0.012239674404582455</v>
      </c>
      <c r="CO7" s="56">
        <v>0.024557808260476335</v>
      </c>
      <c r="CP7" s="56">
        <v>0.006459828157974073</v>
      </c>
      <c r="CQ7" s="42" t="s">
        <v>1</v>
      </c>
      <c r="CR7" s="56">
        <v>0.008264395538136871</v>
      </c>
      <c r="CS7" s="56">
        <v>0.02291015978293639</v>
      </c>
      <c r="CT7" s="56">
        <v>0.010356647573108231</v>
      </c>
      <c r="CU7" s="56">
        <v>0.002641468194151342</v>
      </c>
      <c r="CV7" s="56">
        <v>0.005152170636116974</v>
      </c>
      <c r="CW7" s="66">
        <f>CO7/1000</f>
        <v>2.4557808260476335E-05</v>
      </c>
      <c r="CX7" s="56">
        <v>0.006198296653602654</v>
      </c>
      <c r="CY7" s="56">
        <v>0.021654808561953575</v>
      </c>
      <c r="CZ7" s="56">
        <v>0.005021404883931263</v>
      </c>
      <c r="DA7" s="56">
        <v>0.005701386795296956</v>
      </c>
      <c r="DB7" s="56">
        <v>0.017339538739825144</v>
      </c>
      <c r="DC7" s="33">
        <v>0.007270575821525476</v>
      </c>
      <c r="DD7" s="43">
        <v>0.014253466988242388</v>
      </c>
      <c r="DE7" s="31">
        <v>0</v>
      </c>
      <c r="DF7" s="31">
        <v>0.006198296653602654</v>
      </c>
      <c r="DG7" s="31">
        <v>0.0019353331323485078</v>
      </c>
      <c r="DH7" s="31">
        <v>0.005152170636116974</v>
      </c>
      <c r="DI7" s="42" t="s">
        <v>1</v>
      </c>
      <c r="DJ7" s="31">
        <v>0.00601522460054266</v>
      </c>
      <c r="DK7" s="31">
        <v>0.002923076923076922</v>
      </c>
      <c r="DL7" s="31">
        <v>0.008956705668157112</v>
      </c>
      <c r="DM7" s="31">
        <v>0.010351602452542236</v>
      </c>
      <c r="DN7" s="31">
        <v>0.010498433693003828</v>
      </c>
      <c r="DO7" s="31">
        <v>0</v>
      </c>
      <c r="DP7" s="31">
        <v>0.006901068301694823</v>
      </c>
      <c r="DQ7" s="31">
        <v>0.008369380706310745</v>
      </c>
      <c r="DR7" s="31">
        <v>0.008516211946772335</v>
      </c>
      <c r="DS7" s="31">
        <v>0.005139093416155719</v>
      </c>
      <c r="DT7" s="31">
        <v>0.013958692516097248</v>
      </c>
      <c r="DU7" s="31">
        <v>6.267627702914447E-06</v>
      </c>
      <c r="DV7" s="56">
        <v>0.014706</v>
      </c>
      <c r="DW7" s="56">
        <v>0.003216837503768466</v>
      </c>
      <c r="DX7" s="42" t="s">
        <v>1</v>
      </c>
      <c r="DY7" s="56">
        <v>0.00562292734398553</v>
      </c>
      <c r="DZ7" s="56">
        <v>0.0008630539644256859</v>
      </c>
      <c r="EA7" s="43"/>
      <c r="EB7" s="43"/>
      <c r="EC7" s="43"/>
      <c r="ED7" s="43"/>
      <c r="EE7" s="43"/>
      <c r="EF7" s="43"/>
      <c r="EG7" s="43"/>
      <c r="EH7" s="43"/>
      <c r="EI7" s="36">
        <f aca="true" t="shared" si="6" ref="EI7:EI30">SUM(B7:E7)+BG7+BH7</f>
        <v>1.7457364772660187</v>
      </c>
      <c r="EJ7" s="37"/>
      <c r="EK7" s="36">
        <f aca="true" t="shared" si="7" ref="EK7:EK30">SUM(F7:DZ7)-BG7-BH7</f>
        <v>3.6861352315995366</v>
      </c>
      <c r="EL7" s="36">
        <f>SUM(EI7:EK7)</f>
        <v>5.431871708865556</v>
      </c>
    </row>
    <row r="8" spans="1:142" ht="15.75">
      <c r="A8" s="44" t="s">
        <v>2</v>
      </c>
      <c r="B8" s="56">
        <v>0.3012</v>
      </c>
      <c r="C8" s="56">
        <v>0.0715</v>
      </c>
      <c r="D8" s="31">
        <v>0.25776</v>
      </c>
      <c r="E8" s="31">
        <v>0.897437</v>
      </c>
      <c r="F8" s="56">
        <v>0.1305</v>
      </c>
      <c r="G8" s="56">
        <v>0.2355</v>
      </c>
      <c r="H8" s="33">
        <v>0</v>
      </c>
      <c r="I8" s="56">
        <v>0.00372</v>
      </c>
      <c r="J8" s="56">
        <v>0.1585</v>
      </c>
      <c r="K8" s="56">
        <v>0.005838006230529595</v>
      </c>
      <c r="L8" s="56">
        <v>0.0395</v>
      </c>
      <c r="M8" s="56">
        <v>0.0245</v>
      </c>
      <c r="N8" s="56">
        <v>0.1565</v>
      </c>
      <c r="O8" s="31">
        <v>0.0455</v>
      </c>
      <c r="P8" s="31">
        <v>0.10476</v>
      </c>
      <c r="Q8" s="58" t="s">
        <v>2</v>
      </c>
      <c r="R8" s="31">
        <v>0.0825</v>
      </c>
      <c r="S8" s="56">
        <v>0.138</v>
      </c>
      <c r="T8" s="31">
        <v>0.09648</v>
      </c>
      <c r="U8" s="56">
        <v>0.084</v>
      </c>
      <c r="V8" s="31">
        <v>0.1675</v>
      </c>
      <c r="W8" s="31">
        <v>0.067</v>
      </c>
      <c r="X8" s="56">
        <v>0.0005</v>
      </c>
      <c r="Y8" s="31">
        <v>0.0687184124415045</v>
      </c>
      <c r="Z8" s="56">
        <v>0.1505</v>
      </c>
      <c r="AA8" s="35">
        <v>0</v>
      </c>
      <c r="AB8" s="56">
        <v>0.0115</v>
      </c>
      <c r="AC8" s="56">
        <v>0.021262468827930175</v>
      </c>
      <c r="AD8" s="56">
        <v>0.016054000000000002</v>
      </c>
      <c r="AE8" s="56">
        <v>0.0675</v>
      </c>
      <c r="AF8" s="44" t="s">
        <v>2</v>
      </c>
      <c r="AG8" s="56">
        <v>0.003915</v>
      </c>
      <c r="AH8" s="56">
        <v>0.006695</v>
      </c>
      <c r="AI8" s="56">
        <v>0.065</v>
      </c>
      <c r="AJ8" s="56">
        <v>0.005658428624123939</v>
      </c>
      <c r="AK8" s="56">
        <v>0.005049059387679823</v>
      </c>
      <c r="AL8" s="56">
        <v>0.028</v>
      </c>
      <c r="AM8" s="56">
        <v>0.053</v>
      </c>
      <c r="AN8" s="56">
        <v>0.0295</v>
      </c>
      <c r="AO8" s="31">
        <v>0.005967277717180958</v>
      </c>
      <c r="AP8" s="31">
        <v>0.0475</v>
      </c>
      <c r="AQ8" s="56">
        <v>0.0369</v>
      </c>
      <c r="AR8" s="31">
        <v>0.133966</v>
      </c>
      <c r="AS8" s="32">
        <v>0.000208</v>
      </c>
      <c r="AT8" s="56">
        <v>0.0475</v>
      </c>
      <c r="AU8" s="56">
        <v>0.07056</v>
      </c>
      <c r="AV8" s="44" t="s">
        <v>2</v>
      </c>
      <c r="AW8" s="31">
        <v>0.009118000000000001</v>
      </c>
      <c r="AX8" s="31">
        <v>0.0007099999999999999</v>
      </c>
      <c r="AY8" s="33">
        <v>0.0374565405717586</v>
      </c>
      <c r="AZ8" s="31">
        <v>0</v>
      </c>
      <c r="BA8" s="31">
        <v>0.032</v>
      </c>
      <c r="BB8" s="43">
        <v>0.035379999999999995</v>
      </c>
      <c r="BC8" s="31">
        <v>0.018</v>
      </c>
      <c r="BD8" s="31">
        <v>0.00369</v>
      </c>
      <c r="BE8" s="31">
        <v>0.00924</v>
      </c>
      <c r="BF8" s="31">
        <v>0.00520241684252839</v>
      </c>
      <c r="BG8" s="39">
        <v>0.0017154046997389033</v>
      </c>
      <c r="BH8" s="31">
        <v>0.05280099989950759</v>
      </c>
      <c r="BI8" s="33">
        <v>0</v>
      </c>
      <c r="BJ8" s="31">
        <v>0.04</v>
      </c>
      <c r="BK8" s="44" t="s">
        <v>2</v>
      </c>
      <c r="BL8" s="31">
        <v>0.037</v>
      </c>
      <c r="BM8" s="31">
        <v>0.004</v>
      </c>
      <c r="BN8" s="31">
        <v>0.053</v>
      </c>
      <c r="BO8" s="31">
        <v>0.0505</v>
      </c>
      <c r="BP8" s="31">
        <v>0.0555</v>
      </c>
      <c r="BQ8" s="31">
        <v>0.023</v>
      </c>
      <c r="BR8" s="64">
        <v>0.178</v>
      </c>
      <c r="BS8" s="31">
        <v>4E-05</v>
      </c>
      <c r="BT8" s="31">
        <v>0.041</v>
      </c>
      <c r="BU8" s="34">
        <v>0.013920000000000002</v>
      </c>
      <c r="BV8" s="31">
        <v>0.004640000000000001</v>
      </c>
      <c r="BW8" s="56">
        <v>0.01068</v>
      </c>
      <c r="BX8" s="56">
        <v>0.011216843501326255</v>
      </c>
      <c r="BY8" s="33">
        <v>0.0027777610290423077</v>
      </c>
      <c r="BZ8" s="56">
        <v>0.015324766355140188</v>
      </c>
      <c r="CA8" s="44" t="s">
        <v>2</v>
      </c>
      <c r="CB8" s="66">
        <v>0.007391669178976988</v>
      </c>
      <c r="CC8" s="56">
        <v>0.005437820319565872</v>
      </c>
      <c r="CD8" s="56">
        <v>0.008780549693498141</v>
      </c>
      <c r="CE8" s="56">
        <v>0.005814465882825847</v>
      </c>
      <c r="CF8" s="56">
        <v>0.00461390814993468</v>
      </c>
      <c r="CG8" s="56">
        <v>0.011558310722540448</v>
      </c>
      <c r="CH8" s="56">
        <v>0.02944897497738921</v>
      </c>
      <c r="CI8" s="56">
        <v>0.004143101195859713</v>
      </c>
      <c r="CJ8" s="56">
        <v>0.009274896995276859</v>
      </c>
      <c r="CK8" s="56">
        <v>0.0038135363280072357</v>
      </c>
      <c r="CL8" s="56">
        <v>0.0031779469400060297</v>
      </c>
      <c r="CM8" s="56">
        <v>0.011111044116169231</v>
      </c>
      <c r="CN8" s="56">
        <v>0.011016882725354235</v>
      </c>
      <c r="CO8" s="56">
        <v>0.022104386493819718</v>
      </c>
      <c r="CP8" s="56">
        <v>0.005814465882825847</v>
      </c>
      <c r="CQ8" s="44" t="s">
        <v>2</v>
      </c>
      <c r="CR8" s="56">
        <v>0.007438749874384485</v>
      </c>
      <c r="CS8" s="56">
        <v>0.02062134458848357</v>
      </c>
      <c r="CT8" s="56">
        <v>0.009321977690684354</v>
      </c>
      <c r="CU8" s="56">
        <v>0.002377575118078585</v>
      </c>
      <c r="CV8" s="56">
        <v>0.004637448497638429</v>
      </c>
      <c r="CW8" s="66">
        <f aca="true" t="shared" si="8" ref="CW8:CW30">CO8/1000</f>
        <v>2.2104386493819717E-05</v>
      </c>
      <c r="CX8" s="56">
        <v>0.005579062405788363</v>
      </c>
      <c r="CY8" s="56">
        <v>0.01949140789870365</v>
      </c>
      <c r="CZ8" s="56">
        <v>0.004519746759119687</v>
      </c>
      <c r="DA8" s="56">
        <v>0.005131795799417144</v>
      </c>
      <c r="DB8" s="56">
        <v>0.01560725052758517</v>
      </c>
      <c r="DC8" s="33">
        <v>0.006544216661642046</v>
      </c>
      <c r="DD8" s="43">
        <v>0.012829489498542861</v>
      </c>
      <c r="DE8" s="31">
        <v>0</v>
      </c>
      <c r="DF8" s="31">
        <v>0.005579062405788363</v>
      </c>
      <c r="DG8" s="31">
        <v>0.0017419857300773793</v>
      </c>
      <c r="DH8" s="31">
        <v>0.004637448497638429</v>
      </c>
      <c r="DI8" s="44" t="s">
        <v>2</v>
      </c>
      <c r="DJ8" s="31">
        <v>0.005414279971862125</v>
      </c>
      <c r="DK8" s="31">
        <v>0.001634615384615384</v>
      </c>
      <c r="DL8" s="31">
        <v>0.008959972154542289</v>
      </c>
      <c r="DM8" s="31">
        <v>0.010355377654020186</v>
      </c>
      <c r="DN8" s="31">
        <v>0.010502262443438912</v>
      </c>
      <c r="DO8" s="31">
        <v>0</v>
      </c>
      <c r="DP8" s="31">
        <v>0.006903585102680124</v>
      </c>
      <c r="DQ8" s="31">
        <v>0.008372432996867385</v>
      </c>
      <c r="DR8" s="31">
        <v>0.008519317786286111</v>
      </c>
      <c r="DS8" s="31">
        <v>0.005140967629655411</v>
      </c>
      <c r="DT8" s="31">
        <v>0.012360789557017696</v>
      </c>
      <c r="DU8" s="31">
        <v>6.267627702914447E-06</v>
      </c>
      <c r="DV8" s="56">
        <v>0.014602</v>
      </c>
      <c r="DW8" s="56">
        <v>0.002895462767561049</v>
      </c>
      <c r="DX8" s="44" t="s">
        <v>2</v>
      </c>
      <c r="DY8" s="56">
        <v>0.005061174756305899</v>
      </c>
      <c r="DZ8" s="56">
        <v>0.0007768314742236962</v>
      </c>
      <c r="EA8" s="43"/>
      <c r="EB8" s="43"/>
      <c r="EC8" s="43"/>
      <c r="ED8" s="43"/>
      <c r="EE8" s="43"/>
      <c r="EF8" s="43"/>
      <c r="EG8" s="43"/>
      <c r="EH8" s="43"/>
      <c r="EI8" s="36">
        <f t="shared" si="6"/>
        <v>1.5824134045992466</v>
      </c>
      <c r="EJ8" s="37"/>
      <c r="EK8" s="36">
        <f t="shared" si="7"/>
        <v>3.4782359447776394</v>
      </c>
      <c r="EL8" s="36">
        <f aca="true" t="shared" si="9" ref="EL8:EL30">SUM(EI8:EK8)</f>
        <v>5.060649349376886</v>
      </c>
    </row>
    <row r="9" spans="1:148" ht="15.75" customHeight="1">
      <c r="A9" s="44" t="s">
        <v>3</v>
      </c>
      <c r="B9" s="56">
        <v>0.2856</v>
      </c>
      <c r="C9" s="56">
        <v>0.07</v>
      </c>
      <c r="D9" s="31">
        <v>0.24192</v>
      </c>
      <c r="E9" s="31">
        <v>0.855504</v>
      </c>
      <c r="F9" s="56">
        <v>0.128</v>
      </c>
      <c r="G9" s="56">
        <v>0.2175</v>
      </c>
      <c r="H9" s="33">
        <v>0</v>
      </c>
      <c r="I9" s="56">
        <v>0.003</v>
      </c>
      <c r="J9" s="56">
        <v>0.1485</v>
      </c>
      <c r="K9" s="56">
        <v>0.0052087227414330224</v>
      </c>
      <c r="L9" s="56">
        <v>0.038</v>
      </c>
      <c r="M9" s="56">
        <v>0.023</v>
      </c>
      <c r="N9" s="56">
        <v>0.1525</v>
      </c>
      <c r="O9" s="31">
        <v>0.0455</v>
      </c>
      <c r="P9" s="31">
        <v>0.10242</v>
      </c>
      <c r="Q9" s="58" t="s">
        <v>3</v>
      </c>
      <c r="R9" s="31">
        <v>0.0815</v>
      </c>
      <c r="S9" s="56">
        <v>0.141</v>
      </c>
      <c r="T9" s="31">
        <v>0.0984</v>
      </c>
      <c r="U9" s="56">
        <v>0.079</v>
      </c>
      <c r="V9" s="31">
        <v>0.158</v>
      </c>
      <c r="W9" s="31">
        <v>0.0715</v>
      </c>
      <c r="X9" s="56">
        <v>0.0005</v>
      </c>
      <c r="Y9" s="31">
        <v>0.06739101368706236</v>
      </c>
      <c r="Z9" s="56">
        <v>0.1545</v>
      </c>
      <c r="AA9" s="35">
        <v>0</v>
      </c>
      <c r="AB9" s="56">
        <v>0.0125</v>
      </c>
      <c r="AC9" s="56">
        <v>0.019830049875311718</v>
      </c>
      <c r="AD9" s="56">
        <v>0.016086</v>
      </c>
      <c r="AE9" s="56">
        <v>0.0705</v>
      </c>
      <c r="AF9" s="44" t="s">
        <v>3</v>
      </c>
      <c r="AG9" s="56">
        <v>0.00413</v>
      </c>
      <c r="AH9" s="56">
        <v>0.0065899999999999995</v>
      </c>
      <c r="AI9" s="56">
        <v>0.0595</v>
      </c>
      <c r="AJ9" s="56">
        <v>0.005778310586499446</v>
      </c>
      <c r="AK9" s="56">
        <v>0.0051560309848764285</v>
      </c>
      <c r="AL9" s="56">
        <v>0.025</v>
      </c>
      <c r="AM9" s="56">
        <v>0.047</v>
      </c>
      <c r="AN9" s="56">
        <v>0.0275</v>
      </c>
      <c r="AO9" s="31">
        <v>0.0058520108370571046</v>
      </c>
      <c r="AP9" s="31">
        <v>0.045</v>
      </c>
      <c r="AQ9" s="56">
        <v>0.0366</v>
      </c>
      <c r="AR9" s="31">
        <v>0.13340800000000003</v>
      </c>
      <c r="AS9" s="32">
        <v>0.00020999999999999998</v>
      </c>
      <c r="AT9" s="56">
        <v>0.046</v>
      </c>
      <c r="AU9" s="56">
        <v>0.07008</v>
      </c>
      <c r="AV9" s="44" t="s">
        <v>3</v>
      </c>
      <c r="AW9" s="31">
        <v>0.009272</v>
      </c>
      <c r="AX9" s="31">
        <v>0.00073</v>
      </c>
      <c r="AY9" s="33">
        <v>0.04031995379728558</v>
      </c>
      <c r="AZ9" s="31">
        <v>0</v>
      </c>
      <c r="BA9" s="31">
        <v>0.0345</v>
      </c>
      <c r="BB9" s="43">
        <v>0.03626</v>
      </c>
      <c r="BC9" s="31">
        <v>0.018</v>
      </c>
      <c r="BD9" s="31">
        <v>0.00368</v>
      </c>
      <c r="BE9" s="31">
        <v>0.01163</v>
      </c>
      <c r="BF9" s="31">
        <v>0.0046416440558737825</v>
      </c>
      <c r="BG9" s="39">
        <v>0.0017188859878154916</v>
      </c>
      <c r="BH9" s="31">
        <v>0.047109536729976885</v>
      </c>
      <c r="BI9" s="33">
        <v>0</v>
      </c>
      <c r="BJ9" s="31">
        <v>0.0385</v>
      </c>
      <c r="BK9" s="44" t="s">
        <v>3</v>
      </c>
      <c r="BL9" s="31">
        <v>0.035</v>
      </c>
      <c r="BM9" s="31">
        <v>0.004</v>
      </c>
      <c r="BN9" s="31">
        <v>0.052</v>
      </c>
      <c r="BO9" s="31">
        <v>0.0465</v>
      </c>
      <c r="BP9" s="31">
        <v>0.0515</v>
      </c>
      <c r="BQ9" s="31">
        <v>0.023</v>
      </c>
      <c r="BR9" s="64">
        <v>0.183</v>
      </c>
      <c r="BS9" s="31">
        <v>0</v>
      </c>
      <c r="BT9" s="31">
        <v>0.0445</v>
      </c>
      <c r="BU9" s="34">
        <v>0.01284</v>
      </c>
      <c r="BV9" s="31">
        <v>0.00428</v>
      </c>
      <c r="BW9" s="56">
        <v>0.01044</v>
      </c>
      <c r="BX9" s="56">
        <v>0.00864356763925729</v>
      </c>
      <c r="BY9" s="33">
        <v>0.0024783438850366803</v>
      </c>
      <c r="BZ9" s="56">
        <v>0.013672897196261684</v>
      </c>
      <c r="CA9" s="44" t="s">
        <v>3</v>
      </c>
      <c r="CB9" s="66">
        <v>0.006594915083911165</v>
      </c>
      <c r="CC9" s="56">
        <v>0.0048516731986735</v>
      </c>
      <c r="CD9" s="56">
        <v>0.007834087026429504</v>
      </c>
      <c r="CE9" s="56">
        <v>0.0051877198271530495</v>
      </c>
      <c r="CF9" s="56">
        <v>0.004116571198874484</v>
      </c>
      <c r="CG9" s="56">
        <v>0.010312430911466183</v>
      </c>
      <c r="CH9" s="56">
        <v>0.0262746457642448</v>
      </c>
      <c r="CI9" s="56">
        <v>0.003696512913275048</v>
      </c>
      <c r="CJ9" s="56">
        <v>0.008275148226308914</v>
      </c>
      <c r="CK9" s="56">
        <v>0.003402472113355442</v>
      </c>
      <c r="CL9" s="56">
        <v>0.0028353934277962015</v>
      </c>
      <c r="CM9" s="56">
        <v>0.009913375540146721</v>
      </c>
      <c r="CN9" s="56">
        <v>0.009829363883026831</v>
      </c>
      <c r="CO9" s="56">
        <v>0.019721736508893577</v>
      </c>
      <c r="CP9" s="56">
        <v>0.0051877198271530495</v>
      </c>
      <c r="CQ9" s="44" t="s">
        <v>3</v>
      </c>
      <c r="CR9" s="56">
        <v>0.006636920912471108</v>
      </c>
      <c r="CS9" s="56">
        <v>0.01839855290925535</v>
      </c>
      <c r="CT9" s="56">
        <v>0.008317154054868858</v>
      </c>
      <c r="CU9" s="56">
        <v>0.002121294342277158</v>
      </c>
      <c r="CV9" s="56">
        <v>0.004137574113154457</v>
      </c>
      <c r="CW9" s="66">
        <f t="shared" si="8"/>
        <v>1.9721736508893576E-05</v>
      </c>
      <c r="CX9" s="56">
        <v>0.004977690684353332</v>
      </c>
      <c r="CY9" s="56">
        <v>0.017390413023816702</v>
      </c>
      <c r="CZ9" s="56">
        <v>0.004032559541754598</v>
      </c>
      <c r="DA9" s="56">
        <v>0.004578635313033866</v>
      </c>
      <c r="DB9" s="56">
        <v>0.013924932167621345</v>
      </c>
      <c r="DC9" s="33">
        <v>0.0058388101698321785</v>
      </c>
      <c r="DD9" s="43">
        <v>0.011446588282584665</v>
      </c>
      <c r="DE9" s="31">
        <v>0</v>
      </c>
      <c r="DF9" s="31">
        <v>0.004977690684353332</v>
      </c>
      <c r="DG9" s="31">
        <v>0.001554215656717918</v>
      </c>
      <c r="DH9" s="31">
        <v>0.004137574113154457</v>
      </c>
      <c r="DI9" s="44" t="s">
        <v>3</v>
      </c>
      <c r="DJ9" s="31">
        <v>0.004830670284393529</v>
      </c>
      <c r="DK9" s="31">
        <v>0.0012596153846153842</v>
      </c>
      <c r="DL9" s="31">
        <v>0.00898610404562371</v>
      </c>
      <c r="DM9" s="31">
        <v>0.010385579265843797</v>
      </c>
      <c r="DN9" s="31">
        <v>0.010532892446919595</v>
      </c>
      <c r="DO9" s="31">
        <v>0</v>
      </c>
      <c r="DP9" s="31">
        <v>0.006923719510562531</v>
      </c>
      <c r="DQ9" s="31">
        <v>0.008396851321320517</v>
      </c>
      <c r="DR9" s="31">
        <v>0.008544164502396315</v>
      </c>
      <c r="DS9" s="31">
        <v>0.005155961337652949</v>
      </c>
      <c r="DT9" s="31">
        <v>0.012122022448189716</v>
      </c>
      <c r="DU9" s="31">
        <v>7.521153243497336E-06</v>
      </c>
      <c r="DV9" s="56">
        <v>0.014742000000000002</v>
      </c>
      <c r="DW9" s="56">
        <v>0.002583358456436539</v>
      </c>
      <c r="DX9" s="44" t="s">
        <v>3</v>
      </c>
      <c r="DY9" s="56">
        <v>0.004515626570193951</v>
      </c>
      <c r="DZ9" s="56">
        <v>0.0006930961712390716</v>
      </c>
      <c r="EA9" s="43"/>
      <c r="EB9" s="43"/>
      <c r="EC9" s="43"/>
      <c r="ED9" s="43"/>
      <c r="EE9" s="43"/>
      <c r="EF9" s="43"/>
      <c r="EG9" s="43"/>
      <c r="EH9" s="43"/>
      <c r="EI9" s="36">
        <f t="shared" si="6"/>
        <v>1.5018524227177925</v>
      </c>
      <c r="EJ9" s="37"/>
      <c r="EK9" s="36">
        <f t="shared" si="7"/>
        <v>3.381731821341052</v>
      </c>
      <c r="EL9" s="36">
        <f t="shared" si="9"/>
        <v>4.883584244058844</v>
      </c>
      <c r="EN9" s="26"/>
      <c r="EO9" s="26"/>
      <c r="EP9" s="26"/>
      <c r="EQ9" s="26"/>
      <c r="ER9" s="26"/>
    </row>
    <row r="10" spans="1:148" ht="15.75">
      <c r="A10" s="44" t="s">
        <v>4</v>
      </c>
      <c r="B10" s="56">
        <v>0.27072</v>
      </c>
      <c r="C10" s="56">
        <v>0.0675</v>
      </c>
      <c r="D10" s="31">
        <v>0.2322</v>
      </c>
      <c r="E10" s="31">
        <v>0.842774</v>
      </c>
      <c r="F10" s="56">
        <v>0.126</v>
      </c>
      <c r="G10" s="56">
        <v>0.2125</v>
      </c>
      <c r="H10" s="33">
        <v>0</v>
      </c>
      <c r="I10" s="56">
        <v>0.00264</v>
      </c>
      <c r="J10" s="56">
        <v>0.1455</v>
      </c>
      <c r="K10" s="56">
        <v>0.005009345794392524</v>
      </c>
      <c r="L10" s="56">
        <v>0.041</v>
      </c>
      <c r="M10" s="56">
        <v>0.023</v>
      </c>
      <c r="N10" s="56">
        <v>0.1515</v>
      </c>
      <c r="O10" s="31">
        <v>0.0455</v>
      </c>
      <c r="P10" s="31">
        <v>0.10224</v>
      </c>
      <c r="Q10" s="58" t="s">
        <v>4</v>
      </c>
      <c r="R10" s="31">
        <v>0.0805</v>
      </c>
      <c r="S10" s="56">
        <v>0.152</v>
      </c>
      <c r="T10" s="31">
        <v>0.09864</v>
      </c>
      <c r="U10" s="56">
        <v>0.0765</v>
      </c>
      <c r="V10" s="31">
        <v>0.153</v>
      </c>
      <c r="W10" s="31">
        <v>0.0775</v>
      </c>
      <c r="X10" s="56">
        <v>0.0005</v>
      </c>
      <c r="Y10" s="31">
        <v>0.06167298828331163</v>
      </c>
      <c r="Z10" s="56">
        <v>0.1575</v>
      </c>
      <c r="AA10" s="35">
        <v>0</v>
      </c>
      <c r="AB10" s="56">
        <v>0.0105</v>
      </c>
      <c r="AC10" s="56">
        <v>0.018308104738154612</v>
      </c>
      <c r="AD10" s="56">
        <v>0.01612</v>
      </c>
      <c r="AE10" s="56">
        <v>0.0725</v>
      </c>
      <c r="AF10" s="44" t="s">
        <v>4</v>
      </c>
      <c r="AG10" s="56">
        <v>0.006725</v>
      </c>
      <c r="AH10" s="56">
        <v>0.04111</v>
      </c>
      <c r="AI10" s="56">
        <v>0.0605</v>
      </c>
      <c r="AJ10" s="56">
        <v>0.005682405016599041</v>
      </c>
      <c r="AK10" s="56">
        <v>0.005070453707119145</v>
      </c>
      <c r="AL10" s="56">
        <v>0.023</v>
      </c>
      <c r="AM10" s="56">
        <v>0.0435</v>
      </c>
      <c r="AN10" s="56">
        <v>0.027</v>
      </c>
      <c r="AO10" s="31">
        <v>0.005355476584215897</v>
      </c>
      <c r="AP10" s="31">
        <v>0.0445</v>
      </c>
      <c r="AQ10" s="56">
        <v>0.03636</v>
      </c>
      <c r="AR10" s="31">
        <v>0.132008</v>
      </c>
      <c r="AS10" s="32">
        <v>0.00020999999999999998</v>
      </c>
      <c r="AT10" s="56">
        <v>0.045</v>
      </c>
      <c r="AU10" s="56">
        <v>0.06912</v>
      </c>
      <c r="AV10" s="44" t="s">
        <v>4</v>
      </c>
      <c r="AW10" s="31">
        <v>0.009346</v>
      </c>
      <c r="AX10" s="31">
        <v>0.0007650000000000001</v>
      </c>
      <c r="AY10" s="33">
        <v>0.04848455096736934</v>
      </c>
      <c r="AZ10" s="31">
        <v>0</v>
      </c>
      <c r="BA10" s="31">
        <v>0.0365</v>
      </c>
      <c r="BB10" s="43">
        <v>0.03692</v>
      </c>
      <c r="BC10" s="31">
        <v>0.0185</v>
      </c>
      <c r="BD10" s="31">
        <v>0.004974999999999999</v>
      </c>
      <c r="BE10" s="31">
        <v>0.01557</v>
      </c>
      <c r="BF10" s="31">
        <v>0.004463973470003015</v>
      </c>
      <c r="BG10" s="39">
        <v>0.0017206266318537855</v>
      </c>
      <c r="BH10" s="31">
        <v>0.04530630087428399</v>
      </c>
      <c r="BI10" s="33">
        <v>0</v>
      </c>
      <c r="BJ10" s="31">
        <v>0.0375</v>
      </c>
      <c r="BK10" s="44" t="s">
        <v>4</v>
      </c>
      <c r="BL10" s="31">
        <v>0.0345</v>
      </c>
      <c r="BM10" s="31">
        <v>0.0045</v>
      </c>
      <c r="BN10" s="31">
        <v>0.0555</v>
      </c>
      <c r="BO10" s="31">
        <v>0.0455</v>
      </c>
      <c r="BP10" s="31">
        <v>0.051</v>
      </c>
      <c r="BQ10" s="31">
        <v>0.0225</v>
      </c>
      <c r="BR10" s="64">
        <v>0.177</v>
      </c>
      <c r="BS10" s="31">
        <v>4E-05</v>
      </c>
      <c r="BT10" s="31">
        <v>0.041</v>
      </c>
      <c r="BU10" s="34">
        <v>0.012</v>
      </c>
      <c r="BV10" s="31">
        <v>0.004</v>
      </c>
      <c r="BW10" s="56">
        <v>0.01176</v>
      </c>
      <c r="BX10" s="56">
        <v>0.008907493368700264</v>
      </c>
      <c r="BY10" s="33">
        <v>0.0023834790473319266</v>
      </c>
      <c r="BZ10" s="56">
        <v>0.013149532710280375</v>
      </c>
      <c r="CA10" s="44" t="s">
        <v>4</v>
      </c>
      <c r="CB10" s="66">
        <v>0.006342478142900211</v>
      </c>
      <c r="CC10" s="56">
        <v>0.004665963219776907</v>
      </c>
      <c r="CD10" s="56">
        <v>0.007534217666566175</v>
      </c>
      <c r="CE10" s="56">
        <v>0.004989146819415134</v>
      </c>
      <c r="CF10" s="56">
        <v>0.0039589990955682846</v>
      </c>
      <c r="CG10" s="56">
        <v>0.0099176967138981</v>
      </c>
      <c r="CH10" s="56">
        <v>0.0252689176967139</v>
      </c>
      <c r="CI10" s="56">
        <v>0.0035550195960205007</v>
      </c>
      <c r="CJ10" s="56">
        <v>0.007958396141091348</v>
      </c>
      <c r="CK10" s="56">
        <v>0.003272233946337052</v>
      </c>
      <c r="CL10" s="56">
        <v>0.002726861621947543</v>
      </c>
      <c r="CM10" s="56">
        <v>0.009533916189327706</v>
      </c>
      <c r="CN10" s="56">
        <v>0.00945312028941815</v>
      </c>
      <c r="CO10" s="56">
        <v>0.018966837503768468</v>
      </c>
      <c r="CP10" s="56">
        <v>0.004989146819415134</v>
      </c>
      <c r="CQ10" s="44" t="s">
        <v>4</v>
      </c>
      <c r="CR10" s="56">
        <v>0.006382876092854989</v>
      </c>
      <c r="CS10" s="56">
        <v>0.017694302080192948</v>
      </c>
      <c r="CT10" s="56">
        <v>0.007998794091046126</v>
      </c>
      <c r="CU10" s="56">
        <v>0.0020400964727163096</v>
      </c>
      <c r="CV10" s="56">
        <v>0.003979198070545674</v>
      </c>
      <c r="CW10" s="66">
        <f t="shared" si="8"/>
        <v>1.896683750376847E-05</v>
      </c>
      <c r="CX10" s="56">
        <v>0.004787157069641243</v>
      </c>
      <c r="CY10" s="56">
        <v>0.016724751281278268</v>
      </c>
      <c r="CZ10" s="56">
        <v>0.003878203195658728</v>
      </c>
      <c r="DA10" s="56">
        <v>0.0044033765450708475</v>
      </c>
      <c r="DB10" s="56">
        <v>0.013391920410009044</v>
      </c>
      <c r="DC10" s="33">
        <v>0.0056153150437142</v>
      </c>
      <c r="DD10" s="43">
        <v>0.011008441362677118</v>
      </c>
      <c r="DE10" s="31">
        <v>0</v>
      </c>
      <c r="DF10" s="31">
        <v>0.004787157069641243</v>
      </c>
      <c r="DG10" s="31">
        <v>0.0014947241483268014</v>
      </c>
      <c r="DH10" s="31">
        <v>0.003979198070545674</v>
      </c>
      <c r="DI10" s="44" t="s">
        <v>4</v>
      </c>
      <c r="DJ10" s="31">
        <v>0.0046457642447995185</v>
      </c>
      <c r="DK10" s="31">
        <v>0.0012980769230769226</v>
      </c>
      <c r="DL10" s="31">
        <v>0.007238533829553669</v>
      </c>
      <c r="DM10" s="31">
        <v>0.008365846475139896</v>
      </c>
      <c r="DN10" s="31">
        <v>0.008484510964148973</v>
      </c>
      <c r="DO10" s="31">
        <v>0</v>
      </c>
      <c r="DP10" s="31">
        <v>0.005577230983426597</v>
      </c>
      <c r="DQ10" s="31">
        <v>0.006763875873517363</v>
      </c>
      <c r="DR10" s="31">
        <v>0.006882540362526439</v>
      </c>
      <c r="DS10" s="31">
        <v>0.004153257115317679</v>
      </c>
      <c r="DT10" s="31">
        <v>0.011093487210161498</v>
      </c>
      <c r="DU10" s="31">
        <v>6.267627702914447E-06</v>
      </c>
      <c r="DV10" s="56">
        <v>0.015024000000000001</v>
      </c>
      <c r="DW10" s="56">
        <v>0.002484473922218873</v>
      </c>
      <c r="DX10" s="44" t="s">
        <v>4</v>
      </c>
      <c r="DY10" s="56">
        <v>0.00434277962013868</v>
      </c>
      <c r="DZ10" s="56">
        <v>0.0006665661742538439</v>
      </c>
      <c r="EA10" s="43"/>
      <c r="EB10" s="43"/>
      <c r="EC10" s="43"/>
      <c r="ED10" s="43"/>
      <c r="EE10" s="43"/>
      <c r="EF10" s="43"/>
      <c r="EG10" s="43"/>
      <c r="EH10" s="43"/>
      <c r="EI10" s="36">
        <f t="shared" si="6"/>
        <v>1.4602209275061377</v>
      </c>
      <c r="EJ10" s="37"/>
      <c r="EK10" s="36">
        <f t="shared" si="7"/>
        <v>3.3903814443170472</v>
      </c>
      <c r="EL10" s="36">
        <f t="shared" si="9"/>
        <v>4.850602371823185</v>
      </c>
      <c r="EN10" s="26"/>
      <c r="EO10" s="26"/>
      <c r="EP10" s="26"/>
      <c r="EQ10" s="26"/>
      <c r="ER10" s="26"/>
    </row>
    <row r="11" spans="1:142" ht="15.75">
      <c r="A11" s="44" t="s">
        <v>5</v>
      </c>
      <c r="B11" s="56">
        <v>0.26352</v>
      </c>
      <c r="C11" s="56">
        <v>0.068</v>
      </c>
      <c r="D11" s="31">
        <v>0.23616</v>
      </c>
      <c r="E11" s="31">
        <v>0.858499</v>
      </c>
      <c r="F11" s="56">
        <v>0.1265</v>
      </c>
      <c r="G11" s="56">
        <v>0.2065</v>
      </c>
      <c r="H11" s="33">
        <v>0</v>
      </c>
      <c r="I11" s="56">
        <v>0.00288</v>
      </c>
      <c r="J11" s="56">
        <v>0.147</v>
      </c>
      <c r="K11" s="56">
        <v>0.0050467289719626175</v>
      </c>
      <c r="L11" s="56">
        <v>0.0385</v>
      </c>
      <c r="M11" s="56">
        <v>0.0215</v>
      </c>
      <c r="N11" s="56">
        <v>0.152</v>
      </c>
      <c r="O11" s="31">
        <v>0.046</v>
      </c>
      <c r="P11" s="31">
        <v>0.1026</v>
      </c>
      <c r="Q11" s="58" t="s">
        <v>5</v>
      </c>
      <c r="R11" s="31">
        <v>0.0825</v>
      </c>
      <c r="S11" s="56">
        <v>0.1785</v>
      </c>
      <c r="T11" s="31">
        <v>0.09624</v>
      </c>
      <c r="U11" s="56">
        <v>0.0755</v>
      </c>
      <c r="V11" s="31">
        <v>0.1505</v>
      </c>
      <c r="W11" s="31">
        <v>0.084</v>
      </c>
      <c r="X11" s="56">
        <v>0.0005</v>
      </c>
      <c r="Y11" s="31">
        <v>0.06054980472186059</v>
      </c>
      <c r="Z11" s="56">
        <v>0.183</v>
      </c>
      <c r="AA11" s="35">
        <v>0</v>
      </c>
      <c r="AB11" s="56">
        <v>0.013</v>
      </c>
      <c r="AC11" s="56">
        <v>0.018531920199501246</v>
      </c>
      <c r="AD11" s="56">
        <v>0.016078</v>
      </c>
      <c r="AE11" s="56">
        <v>0.0715</v>
      </c>
      <c r="AF11" s="44" t="s">
        <v>5</v>
      </c>
      <c r="AG11" s="56">
        <v>0.03298</v>
      </c>
      <c r="AH11" s="56">
        <v>0.049725</v>
      </c>
      <c r="AI11" s="56">
        <v>0.065</v>
      </c>
      <c r="AJ11" s="56">
        <v>0.006233862043526374</v>
      </c>
      <c r="AK11" s="56">
        <v>0.0055625230542235326</v>
      </c>
      <c r="AL11" s="56">
        <v>0.0215</v>
      </c>
      <c r="AM11" s="56">
        <v>0.0425</v>
      </c>
      <c r="AN11" s="56">
        <v>0.0245</v>
      </c>
      <c r="AO11" s="31">
        <v>0.005257943070264944</v>
      </c>
      <c r="AP11" s="31">
        <v>0.0435</v>
      </c>
      <c r="AQ11" s="56">
        <v>0.03654</v>
      </c>
      <c r="AR11" s="31">
        <v>0.130694</v>
      </c>
      <c r="AS11" s="32">
        <v>0.000202</v>
      </c>
      <c r="AT11" s="56">
        <v>0.0445</v>
      </c>
      <c r="AU11" s="56">
        <v>0.07104</v>
      </c>
      <c r="AV11" s="44" t="s">
        <v>5</v>
      </c>
      <c r="AW11" s="31">
        <v>0.009248000000000001</v>
      </c>
      <c r="AX11" s="31">
        <v>0.0008300000000000001</v>
      </c>
      <c r="AY11" s="33">
        <v>0.053824429685244014</v>
      </c>
      <c r="AZ11" s="31">
        <v>0</v>
      </c>
      <c r="BA11" s="31">
        <v>0.0355</v>
      </c>
      <c r="BB11" s="43">
        <v>0.036575</v>
      </c>
      <c r="BC11" s="31">
        <v>0.017</v>
      </c>
      <c r="BD11" s="31">
        <v>0.00525</v>
      </c>
      <c r="BE11" s="31">
        <v>0.01452</v>
      </c>
      <c r="BF11" s="31">
        <v>0.004497286704853784</v>
      </c>
      <c r="BG11" s="39">
        <v>0.001713664055700609</v>
      </c>
      <c r="BH11" s="31">
        <v>0.04564440759722641</v>
      </c>
      <c r="BI11" s="33">
        <v>0</v>
      </c>
      <c r="BJ11" s="31">
        <v>0.039</v>
      </c>
      <c r="BK11" s="44" t="s">
        <v>5</v>
      </c>
      <c r="BL11" s="31">
        <v>0.0325</v>
      </c>
      <c r="BM11" s="31">
        <v>0.004</v>
      </c>
      <c r="BN11" s="31">
        <v>0.056</v>
      </c>
      <c r="BO11" s="31">
        <v>0.046</v>
      </c>
      <c r="BP11" s="31">
        <v>0.049</v>
      </c>
      <c r="BQ11" s="31">
        <v>0.023</v>
      </c>
      <c r="BR11" s="64">
        <v>0.1805</v>
      </c>
      <c r="BS11" s="31">
        <v>4E-05</v>
      </c>
      <c r="BT11" s="31">
        <v>0.041</v>
      </c>
      <c r="BU11" s="34">
        <v>0.012600000000000002</v>
      </c>
      <c r="BV11" s="31">
        <v>0.004200000000000001</v>
      </c>
      <c r="BW11" s="56">
        <v>0.01044</v>
      </c>
      <c r="BX11" s="56">
        <v>0.009897214854111403</v>
      </c>
      <c r="BY11" s="33">
        <v>0.002401266204401568</v>
      </c>
      <c r="BZ11" s="56">
        <v>0.013247663551401872</v>
      </c>
      <c r="CA11" s="44" t="s">
        <v>5</v>
      </c>
      <c r="CB11" s="66">
        <v>0.006389810069339766</v>
      </c>
      <c r="CC11" s="56">
        <v>0.004700783840820019</v>
      </c>
      <c r="CD11" s="56">
        <v>0.00759044317154055</v>
      </c>
      <c r="CE11" s="56">
        <v>0.005026379258365994</v>
      </c>
      <c r="CF11" s="56">
        <v>0.003988543864938197</v>
      </c>
      <c r="CG11" s="56">
        <v>0.009991709375942117</v>
      </c>
      <c r="CH11" s="56">
        <v>0.025457491709375942</v>
      </c>
      <c r="CI11" s="56">
        <v>0.0035815495930057286</v>
      </c>
      <c r="CJ11" s="56">
        <v>0.008017787157069642</v>
      </c>
      <c r="CK11" s="56">
        <v>0.003296653602653</v>
      </c>
      <c r="CL11" s="56">
        <v>0.002747211335544167</v>
      </c>
      <c r="CM11" s="56">
        <v>0.009605064817606273</v>
      </c>
      <c r="CN11" s="56">
        <v>0.009523665963219779</v>
      </c>
      <c r="CO11" s="56">
        <v>0.019108381067229428</v>
      </c>
      <c r="CP11" s="56">
        <v>0.005026379258365994</v>
      </c>
      <c r="CQ11" s="44" t="s">
        <v>5</v>
      </c>
      <c r="CR11" s="56">
        <v>0.006430509496533012</v>
      </c>
      <c r="CS11" s="56">
        <v>0.01782634911064215</v>
      </c>
      <c r="CT11" s="56">
        <v>0.008058486584262888</v>
      </c>
      <c r="CU11" s="56">
        <v>0.002055321073258969</v>
      </c>
      <c r="CV11" s="56">
        <v>0.004008893578534821</v>
      </c>
      <c r="CW11" s="66">
        <f t="shared" si="8"/>
        <v>1.9108381067229428E-05</v>
      </c>
      <c r="CX11" s="56">
        <v>0.004822882122399759</v>
      </c>
      <c r="CY11" s="56">
        <v>0.01684956285800422</v>
      </c>
      <c r="CZ11" s="56">
        <v>0.0039071450105517035</v>
      </c>
      <c r="DA11" s="56">
        <v>0.004436237564063914</v>
      </c>
      <c r="DB11" s="56">
        <v>0.013491860114561351</v>
      </c>
      <c r="DC11" s="33">
        <v>0.005657220379861321</v>
      </c>
      <c r="DD11" s="43">
        <v>0.011090593910159784</v>
      </c>
      <c r="DE11" s="31">
        <v>0</v>
      </c>
      <c r="DF11" s="31">
        <v>0.004822882122399759</v>
      </c>
      <c r="DG11" s="31">
        <v>0.001505878806150136</v>
      </c>
      <c r="DH11" s="31">
        <v>0.004008893578534821</v>
      </c>
      <c r="DI11" s="44" t="s">
        <v>5</v>
      </c>
      <c r="DJ11" s="31">
        <v>0.004680434127223396</v>
      </c>
      <c r="DK11" s="31">
        <v>0.001442307692307692</v>
      </c>
      <c r="DL11" s="31">
        <v>0.006908618704650725</v>
      </c>
      <c r="DM11" s="31">
        <v>0.007984551125866822</v>
      </c>
      <c r="DN11" s="31">
        <v>0.008097807170205357</v>
      </c>
      <c r="DO11" s="31">
        <v>0</v>
      </c>
      <c r="DP11" s="31">
        <v>0.005323034083911214</v>
      </c>
      <c r="DQ11" s="31">
        <v>0.006455594527296579</v>
      </c>
      <c r="DR11" s="31">
        <v>0.006568850571635115</v>
      </c>
      <c r="DS11" s="31">
        <v>0.003963961551848776</v>
      </c>
      <c r="DT11" s="31">
        <v>0.01089145350269167</v>
      </c>
      <c r="DU11" s="31">
        <v>7.521153243497336E-06</v>
      </c>
      <c r="DV11" s="56">
        <v>0.014272</v>
      </c>
      <c r="DW11" s="56">
        <v>0.0025030147723846853</v>
      </c>
      <c r="DX11" s="44" t="s">
        <v>5</v>
      </c>
      <c r="DY11" s="56">
        <v>0.004375188423274044</v>
      </c>
      <c r="DZ11" s="56">
        <v>0.000671540548688574</v>
      </c>
      <c r="EA11" s="43"/>
      <c r="EB11" s="43"/>
      <c r="EC11" s="43"/>
      <c r="ED11" s="43"/>
      <c r="EE11" s="43"/>
      <c r="EF11" s="43"/>
      <c r="EG11" s="43"/>
      <c r="EH11" s="43"/>
      <c r="EI11" s="36">
        <f t="shared" si="6"/>
        <v>1.4735370716529268</v>
      </c>
      <c r="EJ11" s="37"/>
      <c r="EK11" s="36">
        <f t="shared" si="7"/>
        <v>3.4769221997925825</v>
      </c>
      <c r="EL11" s="36">
        <f t="shared" si="9"/>
        <v>4.950459271445509</v>
      </c>
    </row>
    <row r="12" spans="1:142" ht="15.75">
      <c r="A12" s="44" t="s">
        <v>6</v>
      </c>
      <c r="B12" s="56">
        <v>0.336</v>
      </c>
      <c r="C12" s="56">
        <v>0.0785</v>
      </c>
      <c r="D12" s="31">
        <v>0.27468</v>
      </c>
      <c r="E12" s="31">
        <v>0.905674</v>
      </c>
      <c r="F12" s="56">
        <v>0.128</v>
      </c>
      <c r="G12" s="56">
        <v>0.2165</v>
      </c>
      <c r="H12" s="33">
        <v>0</v>
      </c>
      <c r="I12" s="56">
        <v>0.00288</v>
      </c>
      <c r="J12" s="56">
        <v>0.1585</v>
      </c>
      <c r="K12" s="56">
        <v>0.005738317757009347</v>
      </c>
      <c r="L12" s="56">
        <v>0.047</v>
      </c>
      <c r="M12" s="56">
        <v>0.022</v>
      </c>
      <c r="N12" s="56">
        <v>0.1635</v>
      </c>
      <c r="O12" s="31">
        <v>0.0485</v>
      </c>
      <c r="P12" s="31">
        <v>0.10386</v>
      </c>
      <c r="Q12" s="58" t="s">
        <v>6</v>
      </c>
      <c r="R12" s="31">
        <v>0.085</v>
      </c>
      <c r="S12" s="56">
        <v>0.189</v>
      </c>
      <c r="T12" s="31">
        <v>0.10032</v>
      </c>
      <c r="U12" s="56">
        <v>0.076</v>
      </c>
      <c r="V12" s="31">
        <v>0.152</v>
      </c>
      <c r="W12" s="31">
        <v>0.0835</v>
      </c>
      <c r="X12" s="56">
        <v>0.001</v>
      </c>
      <c r="Y12" s="31">
        <v>0.06534886175715139</v>
      </c>
      <c r="Z12" s="56">
        <v>0.202</v>
      </c>
      <c r="AA12" s="35">
        <v>0</v>
      </c>
      <c r="AB12" s="56">
        <v>0.0135</v>
      </c>
      <c r="AC12" s="56">
        <v>0.020009102244389027</v>
      </c>
      <c r="AD12" s="56">
        <v>0.016058</v>
      </c>
      <c r="AE12" s="56">
        <v>0.068</v>
      </c>
      <c r="AF12" s="44" t="s">
        <v>6</v>
      </c>
      <c r="AG12" s="56">
        <v>0.035275</v>
      </c>
      <c r="AH12" s="56">
        <v>0.05698</v>
      </c>
      <c r="AI12" s="56">
        <v>0.0605</v>
      </c>
      <c r="AJ12" s="56">
        <v>0.009254887495389153</v>
      </c>
      <c r="AK12" s="56">
        <v>0.008258207303578015</v>
      </c>
      <c r="AL12" s="56">
        <v>0.021</v>
      </c>
      <c r="AM12" s="56">
        <v>0.0405</v>
      </c>
      <c r="AN12" s="56">
        <v>0.0275</v>
      </c>
      <c r="AO12" s="31">
        <v>0.005674677175328101</v>
      </c>
      <c r="AP12" s="31">
        <v>0.0475</v>
      </c>
      <c r="AQ12" s="56">
        <v>0.03726</v>
      </c>
      <c r="AR12" s="31">
        <v>0.130238</v>
      </c>
      <c r="AS12" s="32">
        <v>0.000204</v>
      </c>
      <c r="AT12" s="56">
        <v>0.0435</v>
      </c>
      <c r="AU12" s="56">
        <v>0.07152</v>
      </c>
      <c r="AV12" s="44" t="s">
        <v>6</v>
      </c>
      <c r="AW12" s="31">
        <v>0.02515</v>
      </c>
      <c r="AX12" s="31">
        <v>0.001145</v>
      </c>
      <c r="AY12" s="33">
        <v>0.046549812301472704</v>
      </c>
      <c r="AZ12" s="31">
        <v>0</v>
      </c>
      <c r="BA12" s="31">
        <v>0.036</v>
      </c>
      <c r="BB12" s="43">
        <v>0.034555</v>
      </c>
      <c r="BC12" s="31">
        <v>0.0185</v>
      </c>
      <c r="BD12" s="31">
        <v>0.006105</v>
      </c>
      <c r="BE12" s="31">
        <v>0.017965</v>
      </c>
      <c r="BF12" s="31">
        <v>0.005113581549593007</v>
      </c>
      <c r="BG12" s="39">
        <v>0.001711053089643168</v>
      </c>
      <c r="BH12" s="31">
        <v>0.05189938197166115</v>
      </c>
      <c r="BI12" s="33">
        <v>0</v>
      </c>
      <c r="BJ12" s="31">
        <v>0.0435</v>
      </c>
      <c r="BK12" s="44" t="s">
        <v>6</v>
      </c>
      <c r="BL12" s="31">
        <v>0.0365</v>
      </c>
      <c r="BM12" s="31">
        <v>0.0245</v>
      </c>
      <c r="BN12" s="31">
        <v>0.058</v>
      </c>
      <c r="BO12" s="31">
        <v>0.0595</v>
      </c>
      <c r="BP12" s="31">
        <v>0.0535</v>
      </c>
      <c r="BQ12" s="31">
        <v>0.025</v>
      </c>
      <c r="BR12" s="64">
        <v>0.1815</v>
      </c>
      <c r="BS12" s="31">
        <v>0</v>
      </c>
      <c r="BT12" s="31">
        <v>0.041</v>
      </c>
      <c r="BU12" s="34">
        <v>0.01356</v>
      </c>
      <c r="BV12" s="31">
        <v>0.00452</v>
      </c>
      <c r="BW12" s="56">
        <v>0.01056</v>
      </c>
      <c r="BX12" s="56">
        <v>0.011942639257294425</v>
      </c>
      <c r="BY12" s="33">
        <v>0.0027303286101899318</v>
      </c>
      <c r="BZ12" s="56">
        <v>0.015063084112149535</v>
      </c>
      <c r="CA12" s="44" t="s">
        <v>6</v>
      </c>
      <c r="CB12" s="66">
        <v>0.007265450708471512</v>
      </c>
      <c r="CC12" s="56">
        <v>0.005344965330117577</v>
      </c>
      <c r="CD12" s="56">
        <v>0.008630615013566477</v>
      </c>
      <c r="CE12" s="56">
        <v>0.00571517937895689</v>
      </c>
      <c r="CF12" s="56">
        <v>0.004535122098281581</v>
      </c>
      <c r="CG12" s="56">
        <v>0.01136094362375641</v>
      </c>
      <c r="CH12" s="56">
        <v>0.028946110943623763</v>
      </c>
      <c r="CI12" s="56">
        <v>0.004072354537232439</v>
      </c>
      <c r="CJ12" s="56">
        <v>0.009116520952668076</v>
      </c>
      <c r="CK12" s="56">
        <v>0.003748417244498041</v>
      </c>
      <c r="CL12" s="56">
        <v>0.003123681037081701</v>
      </c>
      <c r="CM12" s="56">
        <v>0.010921314440759727</v>
      </c>
      <c r="CN12" s="56">
        <v>0.010828760928549898</v>
      </c>
      <c r="CO12" s="56">
        <v>0.021726936991257165</v>
      </c>
      <c r="CP12" s="56">
        <v>0.00571517937895689</v>
      </c>
      <c r="CQ12" s="44" t="s">
        <v>6</v>
      </c>
      <c r="CR12" s="56">
        <v>0.007311727464576426</v>
      </c>
      <c r="CS12" s="56">
        <v>0.02026921917395237</v>
      </c>
      <c r="CT12" s="56">
        <v>0.00916279770877299</v>
      </c>
      <c r="CU12" s="56">
        <v>0.0023369761832981615</v>
      </c>
      <c r="CV12" s="56">
        <v>0.004558260476334038</v>
      </c>
      <c r="CW12" s="66">
        <f t="shared" si="8"/>
        <v>2.1726936991257165E-05</v>
      </c>
      <c r="CX12" s="56">
        <v>0.00548379559843232</v>
      </c>
      <c r="CY12" s="56">
        <v>0.019158577027434433</v>
      </c>
      <c r="CZ12" s="56">
        <v>0.004442568586071753</v>
      </c>
      <c r="DA12" s="56">
        <v>0.005044166415435636</v>
      </c>
      <c r="DB12" s="56">
        <v>0.01534074464877902</v>
      </c>
      <c r="DC12" s="33">
        <v>0.006432469098583058</v>
      </c>
      <c r="DD12" s="43">
        <v>0.012610416038589088</v>
      </c>
      <c r="DE12" s="31">
        <v>0</v>
      </c>
      <c r="DF12" s="31">
        <v>0.00548379559843232</v>
      </c>
      <c r="DG12" s="31">
        <v>0.0017122399758818215</v>
      </c>
      <c r="DH12" s="31">
        <v>0.004558260476334038</v>
      </c>
      <c r="DI12" s="44" t="s">
        <v>6</v>
      </c>
      <c r="DJ12" s="31">
        <v>0.00532182695206512</v>
      </c>
      <c r="DK12" s="31">
        <v>0.0017403846153846148</v>
      </c>
      <c r="DL12" s="31">
        <v>0.006794291681169508</v>
      </c>
      <c r="DM12" s="31">
        <v>0.00785241907413853</v>
      </c>
      <c r="DN12" s="31">
        <v>0.007963800904977374</v>
      </c>
      <c r="DO12" s="31">
        <v>0</v>
      </c>
      <c r="DP12" s="31">
        <v>0.0052349460494256865</v>
      </c>
      <c r="DQ12" s="31">
        <v>0.0063487643578141306</v>
      </c>
      <c r="DR12" s="31">
        <v>0.006460146188652975</v>
      </c>
      <c r="DS12" s="31">
        <v>0.0038983640793595537</v>
      </c>
      <c r="DT12" s="31">
        <v>0.01175468843460821</v>
      </c>
      <c r="DU12" s="31">
        <v>1.2535255405828895E-05</v>
      </c>
      <c r="DV12" s="56">
        <v>0.015312000000000001</v>
      </c>
      <c r="DW12" s="56">
        <v>0.0028460205004522164</v>
      </c>
      <c r="DX12" s="44" t="s">
        <v>6</v>
      </c>
      <c r="DY12" s="56">
        <v>0.004974751281278265</v>
      </c>
      <c r="DZ12" s="56">
        <v>0.0007635664757310825</v>
      </c>
      <c r="EA12" s="43"/>
      <c r="EB12" s="43"/>
      <c r="EC12" s="43"/>
      <c r="ED12" s="43"/>
      <c r="EE12" s="43"/>
      <c r="EF12" s="43"/>
      <c r="EG12" s="43"/>
      <c r="EH12" s="43"/>
      <c r="EI12" s="36">
        <f t="shared" si="6"/>
        <v>1.6484644350613042</v>
      </c>
      <c r="EJ12" s="37"/>
      <c r="EK12" s="36">
        <f t="shared" si="7"/>
        <v>3.6880962994296844</v>
      </c>
      <c r="EL12" s="36">
        <f t="shared" si="9"/>
        <v>5.3365607344909884</v>
      </c>
    </row>
    <row r="13" spans="1:142" ht="15.75">
      <c r="A13" s="44" t="s">
        <v>7</v>
      </c>
      <c r="B13" s="56">
        <v>0.42384</v>
      </c>
      <c r="C13" s="56">
        <v>0.096</v>
      </c>
      <c r="D13" s="31">
        <v>0.30096</v>
      </c>
      <c r="E13" s="31">
        <v>1.043078</v>
      </c>
      <c r="F13" s="56">
        <v>0.167</v>
      </c>
      <c r="G13" s="56">
        <v>0.241</v>
      </c>
      <c r="H13" s="33">
        <v>0</v>
      </c>
      <c r="I13" s="56">
        <v>0.0036</v>
      </c>
      <c r="J13" s="56">
        <v>0.171</v>
      </c>
      <c r="K13" s="56">
        <v>0.008436137071651093</v>
      </c>
      <c r="L13" s="56">
        <v>0.0725</v>
      </c>
      <c r="M13" s="56">
        <v>0.048</v>
      </c>
      <c r="N13" s="56">
        <v>0.178</v>
      </c>
      <c r="O13" s="31">
        <v>0.056</v>
      </c>
      <c r="P13" s="31">
        <v>0.10818</v>
      </c>
      <c r="Q13" s="58" t="s">
        <v>7</v>
      </c>
      <c r="R13" s="31">
        <v>0.0885</v>
      </c>
      <c r="S13" s="56">
        <v>0.2075</v>
      </c>
      <c r="T13" s="31">
        <v>0.10992</v>
      </c>
      <c r="U13" s="56">
        <v>0.0775</v>
      </c>
      <c r="V13" s="31">
        <v>0.155</v>
      </c>
      <c r="W13" s="31">
        <v>0.082</v>
      </c>
      <c r="X13" s="56">
        <v>0.0015</v>
      </c>
      <c r="Y13" s="31">
        <v>0.07188374793286655</v>
      </c>
      <c r="Z13" s="56">
        <v>0.185</v>
      </c>
      <c r="AA13" s="35">
        <v>0</v>
      </c>
      <c r="AB13" s="56">
        <v>0.0215</v>
      </c>
      <c r="AC13" s="56">
        <v>0.022829177057356608</v>
      </c>
      <c r="AD13" s="56">
        <v>0.015986</v>
      </c>
      <c r="AE13" s="56">
        <v>0.0535</v>
      </c>
      <c r="AF13" s="44" t="s">
        <v>7</v>
      </c>
      <c r="AG13" s="56">
        <v>0.0403</v>
      </c>
      <c r="AH13" s="56">
        <v>0.061405</v>
      </c>
      <c r="AI13" s="56">
        <v>0.064</v>
      </c>
      <c r="AJ13" s="56">
        <v>0.010142014016967908</v>
      </c>
      <c r="AK13" s="56">
        <v>0.009049797122832904</v>
      </c>
      <c r="AL13" s="56">
        <v>0.023</v>
      </c>
      <c r="AM13" s="56">
        <v>0.0475</v>
      </c>
      <c r="AN13" s="56">
        <v>0.0315</v>
      </c>
      <c r="AO13" s="31">
        <v>0.006242144892860912</v>
      </c>
      <c r="AP13" s="31">
        <v>0.072</v>
      </c>
      <c r="AQ13" s="56">
        <v>0.03816</v>
      </c>
      <c r="AR13" s="31">
        <v>0.177484</v>
      </c>
      <c r="AS13" s="32">
        <v>0.00019600000000000002</v>
      </c>
      <c r="AT13" s="56">
        <v>0.045</v>
      </c>
      <c r="AU13" s="56">
        <v>0.08447999999999999</v>
      </c>
      <c r="AV13" s="44" t="s">
        <v>7</v>
      </c>
      <c r="AW13" s="31">
        <v>0.02749</v>
      </c>
      <c r="AX13" s="31">
        <v>0.0009599999999999999</v>
      </c>
      <c r="AY13" s="33">
        <v>0.047323707767831374</v>
      </c>
      <c r="AZ13" s="31">
        <v>0</v>
      </c>
      <c r="BA13" s="31">
        <v>0.039</v>
      </c>
      <c r="BB13" s="43">
        <v>0.03471</v>
      </c>
      <c r="BC13" s="31">
        <v>0.015</v>
      </c>
      <c r="BD13" s="31">
        <v>0.0049250000000000006</v>
      </c>
      <c r="BE13" s="31">
        <v>0.013625</v>
      </c>
      <c r="BF13" s="31">
        <v>0.00751768666465682</v>
      </c>
      <c r="BG13" s="39">
        <v>0.0017032201914708443</v>
      </c>
      <c r="BH13" s="31">
        <v>0.07629941714400564</v>
      </c>
      <c r="BI13" s="33">
        <v>0</v>
      </c>
      <c r="BJ13" s="31">
        <v>0.0465</v>
      </c>
      <c r="BK13" s="44" t="s">
        <v>7</v>
      </c>
      <c r="BL13" s="31">
        <v>0.0435</v>
      </c>
      <c r="BM13" s="31">
        <v>0.0525</v>
      </c>
      <c r="BN13" s="31">
        <v>0.062</v>
      </c>
      <c r="BO13" s="31">
        <v>0.0915</v>
      </c>
      <c r="BP13" s="31">
        <v>0.0605</v>
      </c>
      <c r="BQ13" s="31">
        <v>0.0295</v>
      </c>
      <c r="BR13" s="64">
        <v>0.181</v>
      </c>
      <c r="BS13" s="31">
        <v>4E-05</v>
      </c>
      <c r="BT13" s="31">
        <v>0.045</v>
      </c>
      <c r="BU13" s="34">
        <v>0.014759999999999999</v>
      </c>
      <c r="BV13" s="31">
        <v>0.00492</v>
      </c>
      <c r="BW13" s="56">
        <v>0.01104</v>
      </c>
      <c r="BX13" s="56">
        <v>0.01372413793103448</v>
      </c>
      <c r="BY13" s="33">
        <v>0.004013968445382375</v>
      </c>
      <c r="BZ13" s="56">
        <v>0.022144859813084113</v>
      </c>
      <c r="CA13" s="44" t="s">
        <v>7</v>
      </c>
      <c r="CB13" s="66">
        <v>0.01068123806652598</v>
      </c>
      <c r="CC13" s="56">
        <v>0.007857853482062105</v>
      </c>
      <c r="CD13" s="56">
        <v>0.012688222289217165</v>
      </c>
      <c r="CE13" s="56">
        <v>0.008402120389910563</v>
      </c>
      <c r="CF13" s="56">
        <v>0.006667269621143604</v>
      </c>
      <c r="CG13" s="56">
        <v>0.01670219073459954</v>
      </c>
      <c r="CH13" s="56">
        <v>0.04255486885740128</v>
      </c>
      <c r="CI13" s="56">
        <v>0.005986935986333032</v>
      </c>
      <c r="CJ13" s="56">
        <v>0.013402572605768267</v>
      </c>
      <c r="CK13" s="56">
        <v>0.005510702441965633</v>
      </c>
      <c r="CL13" s="56">
        <v>0.004592252034971361</v>
      </c>
      <c r="CM13" s="56">
        <v>0.0160558737815295</v>
      </c>
      <c r="CN13" s="56">
        <v>0.015919807054567383</v>
      </c>
      <c r="CO13" s="56">
        <v>0.03194166415435635</v>
      </c>
      <c r="CP13" s="56">
        <v>0.008402120389910563</v>
      </c>
      <c r="CQ13" s="44" t="s">
        <v>7</v>
      </c>
      <c r="CR13" s="56">
        <v>0.010749271430007035</v>
      </c>
      <c r="CS13" s="56">
        <v>0.029798613204703048</v>
      </c>
      <c r="CT13" s="56">
        <v>0.013470605969249323</v>
      </c>
      <c r="CU13" s="56">
        <v>0.003435684855793388</v>
      </c>
      <c r="CV13" s="56">
        <v>0.0067012863028841334</v>
      </c>
      <c r="CW13" s="66">
        <f t="shared" si="8"/>
        <v>3.1941664154356346E-05</v>
      </c>
      <c r="CX13" s="56">
        <v>0.008061953572505278</v>
      </c>
      <c r="CY13" s="56">
        <v>0.028165812481157675</v>
      </c>
      <c r="CZ13" s="56">
        <v>0.00653120289418149</v>
      </c>
      <c r="DA13" s="56">
        <v>0.007415636619435234</v>
      </c>
      <c r="DB13" s="56">
        <v>0.02255305999397046</v>
      </c>
      <c r="DC13" s="33">
        <v>0.00945663752386695</v>
      </c>
      <c r="DD13" s="43">
        <v>0.018539091548588082</v>
      </c>
      <c r="DE13" s="31">
        <v>0</v>
      </c>
      <c r="DF13" s="31">
        <v>0.008061953572505278</v>
      </c>
      <c r="DG13" s="31">
        <v>0.0025172344487991165</v>
      </c>
      <c r="DH13" s="31">
        <v>0.0067012863028841334</v>
      </c>
      <c r="DI13" s="44" t="s">
        <v>7</v>
      </c>
      <c r="DJ13" s="31">
        <v>0.007823836800321577</v>
      </c>
      <c r="DK13" s="31">
        <v>0.001999999999999999</v>
      </c>
      <c r="DL13" s="31">
        <v>0.006679964657688289</v>
      </c>
      <c r="DM13" s="31">
        <v>0.007720287022410237</v>
      </c>
      <c r="DN13" s="31">
        <v>0.00782979463974939</v>
      </c>
      <c r="DO13" s="31">
        <v>0</v>
      </c>
      <c r="DP13" s="31">
        <v>0.005146858014940157</v>
      </c>
      <c r="DQ13" s="31">
        <v>0.006241934188331681</v>
      </c>
      <c r="DR13" s="31">
        <v>0.006351441805670832</v>
      </c>
      <c r="DS13" s="31">
        <v>0.0038327666068703305</v>
      </c>
      <c r="DT13" s="31">
        <v>0.012930157278069032</v>
      </c>
      <c r="DU13" s="31">
        <v>0.003183954873080539</v>
      </c>
      <c r="DV13" s="56">
        <v>0.015688</v>
      </c>
      <c r="DW13" s="56">
        <v>0.004184051854085017</v>
      </c>
      <c r="DX13" s="44" t="s">
        <v>7</v>
      </c>
      <c r="DY13" s="56">
        <v>0.007313586574213648</v>
      </c>
      <c r="DZ13" s="56">
        <v>0.0011225504974374436</v>
      </c>
      <c r="EA13" s="43"/>
      <c r="EB13" s="43"/>
      <c r="EC13" s="43"/>
      <c r="ED13" s="43"/>
      <c r="EE13" s="43"/>
      <c r="EF13" s="43"/>
      <c r="EG13" s="43"/>
      <c r="EH13" s="43"/>
      <c r="EI13" s="36">
        <f t="shared" si="6"/>
        <v>1.9418806373354764</v>
      </c>
      <c r="EJ13" s="37"/>
      <c r="EK13" s="36">
        <f t="shared" si="7"/>
        <v>4.217594527804339</v>
      </c>
      <c r="EL13" s="36">
        <f t="shared" si="9"/>
        <v>6.159475165139815</v>
      </c>
    </row>
    <row r="14" spans="1:142" ht="15.75">
      <c r="A14" s="44" t="s">
        <v>8</v>
      </c>
      <c r="B14" s="56">
        <v>0.4956</v>
      </c>
      <c r="C14" s="56">
        <v>0.112</v>
      </c>
      <c r="D14" s="31">
        <v>0.32688</v>
      </c>
      <c r="E14" s="31">
        <v>1.156896</v>
      </c>
      <c r="F14" s="56">
        <v>0.293</v>
      </c>
      <c r="G14" s="56">
        <v>0.2845</v>
      </c>
      <c r="H14" s="33">
        <v>0</v>
      </c>
      <c r="I14" s="56">
        <v>0.01812</v>
      </c>
      <c r="J14" s="56">
        <v>0.184</v>
      </c>
      <c r="K14" s="56">
        <v>0.008542056074766357</v>
      </c>
      <c r="L14" s="56">
        <v>0.0885</v>
      </c>
      <c r="M14" s="56">
        <v>0.0815</v>
      </c>
      <c r="N14" s="56">
        <v>0.206</v>
      </c>
      <c r="O14" s="31">
        <v>0.0925</v>
      </c>
      <c r="P14" s="31">
        <v>0.11682</v>
      </c>
      <c r="Q14" s="58" t="s">
        <v>8</v>
      </c>
      <c r="R14" s="31">
        <v>0.0885</v>
      </c>
      <c r="S14" s="56">
        <v>0.2105</v>
      </c>
      <c r="T14" s="31">
        <v>0.11184</v>
      </c>
      <c r="U14" s="56">
        <v>0.0825</v>
      </c>
      <c r="V14" s="31">
        <v>0.1645</v>
      </c>
      <c r="W14" s="31">
        <v>0.088</v>
      </c>
      <c r="X14" s="56">
        <v>0.002</v>
      </c>
      <c r="Y14" s="31">
        <v>0.07464065303824635</v>
      </c>
      <c r="Z14" s="56">
        <v>0.179</v>
      </c>
      <c r="AA14" s="35">
        <v>0</v>
      </c>
      <c r="AB14" s="56">
        <v>0.039</v>
      </c>
      <c r="AC14" s="56">
        <v>0.025514962593516214</v>
      </c>
      <c r="AD14" s="56">
        <v>0.01611</v>
      </c>
      <c r="AE14" s="56">
        <v>0.056</v>
      </c>
      <c r="AF14" s="44" t="s">
        <v>8</v>
      </c>
      <c r="AG14" s="56">
        <v>0.041545</v>
      </c>
      <c r="AH14" s="56">
        <v>0.06366499999999999</v>
      </c>
      <c r="AI14" s="56">
        <v>0.0775</v>
      </c>
      <c r="AJ14" s="56">
        <v>0.00980634452231649</v>
      </c>
      <c r="AK14" s="56">
        <v>0.008750276650682405</v>
      </c>
      <c r="AL14" s="56">
        <v>0.028</v>
      </c>
      <c r="AM14" s="56">
        <v>0.052</v>
      </c>
      <c r="AN14" s="56">
        <v>0.0355</v>
      </c>
      <c r="AO14" s="31">
        <v>0.006481545336195065</v>
      </c>
      <c r="AP14" s="31">
        <v>0.0845</v>
      </c>
      <c r="AQ14" s="56">
        <v>0.04572</v>
      </c>
      <c r="AR14" s="31">
        <v>0.19944</v>
      </c>
      <c r="AS14" s="32">
        <v>0.000192</v>
      </c>
      <c r="AT14" s="56">
        <v>0.047</v>
      </c>
      <c r="AU14" s="56">
        <v>0.09312000000000001</v>
      </c>
      <c r="AV14" s="44" t="s">
        <v>8</v>
      </c>
      <c r="AW14" s="31">
        <v>0.029976</v>
      </c>
      <c r="AX14" s="31">
        <v>0.00126</v>
      </c>
      <c r="AY14" s="33">
        <v>0.04492463182211954</v>
      </c>
      <c r="AZ14" s="31">
        <v>0</v>
      </c>
      <c r="BA14" s="31">
        <v>0.041</v>
      </c>
      <c r="BB14" s="43">
        <v>0.038185000000000004</v>
      </c>
      <c r="BC14" s="31">
        <v>0</v>
      </c>
      <c r="BD14" s="31">
        <v>0.00389</v>
      </c>
      <c r="BE14" s="31">
        <v>0.0109</v>
      </c>
      <c r="BF14" s="31">
        <v>0.007612074163400665</v>
      </c>
      <c r="BG14" s="39">
        <v>0.0017006092254134026</v>
      </c>
      <c r="BH14" s="31">
        <v>0.0772573861923425</v>
      </c>
      <c r="BI14" s="33">
        <v>0</v>
      </c>
      <c r="BJ14" s="31">
        <v>0.0545</v>
      </c>
      <c r="BK14" s="44" t="s">
        <v>8</v>
      </c>
      <c r="BL14" s="31">
        <v>0.05</v>
      </c>
      <c r="BM14" s="31">
        <v>0.0575</v>
      </c>
      <c r="BN14" s="31">
        <v>0.0715</v>
      </c>
      <c r="BO14" s="31">
        <v>0.0985</v>
      </c>
      <c r="BP14" s="31">
        <v>0.069</v>
      </c>
      <c r="BQ14" s="31">
        <v>0.028</v>
      </c>
      <c r="BR14" s="64">
        <v>0.1845</v>
      </c>
      <c r="BS14" s="31">
        <v>0</v>
      </c>
      <c r="BT14" s="31">
        <v>0.043</v>
      </c>
      <c r="BU14" s="34">
        <v>0.016319999999999998</v>
      </c>
      <c r="BV14" s="31">
        <v>0.0054399999999999995</v>
      </c>
      <c r="BW14" s="56">
        <v>0.01632</v>
      </c>
      <c r="BX14" s="56">
        <v>0.010952917771883284</v>
      </c>
      <c r="BY14" s="33">
        <v>0.004064365390413025</v>
      </c>
      <c r="BZ14" s="56">
        <v>0.022422897196261688</v>
      </c>
      <c r="CA14" s="44" t="s">
        <v>8</v>
      </c>
      <c r="CB14" s="66">
        <v>0.010815345191438048</v>
      </c>
      <c r="CC14" s="56">
        <v>0.007956511908350922</v>
      </c>
      <c r="CD14" s="56">
        <v>0.012847527886644559</v>
      </c>
      <c r="CE14" s="56">
        <v>0.008507612300271332</v>
      </c>
      <c r="CF14" s="56">
        <v>0.006750979801025023</v>
      </c>
      <c r="CG14" s="56">
        <v>0.016911893277057582</v>
      </c>
      <c r="CH14" s="56">
        <v>0.043089161893277064</v>
      </c>
      <c r="CI14" s="56">
        <v>0.006062104311124511</v>
      </c>
      <c r="CJ14" s="56">
        <v>0.0135708471510401</v>
      </c>
      <c r="CK14" s="56">
        <v>0.005579891468194153</v>
      </c>
      <c r="CL14" s="56">
        <v>0.004649909556828461</v>
      </c>
      <c r="CM14" s="56">
        <v>0.0162574615616521</v>
      </c>
      <c r="CN14" s="56">
        <v>0.016119686463671998</v>
      </c>
      <c r="CO14" s="56">
        <v>0.03234270425082907</v>
      </c>
      <c r="CP14" s="56">
        <v>0.008507612300271332</v>
      </c>
      <c r="CQ14" s="44" t="s">
        <v>8</v>
      </c>
      <c r="CR14" s="56">
        <v>0.0108842327404281</v>
      </c>
      <c r="CS14" s="56">
        <v>0.030172746457642455</v>
      </c>
      <c r="CT14" s="56">
        <v>0.01363973470003015</v>
      </c>
      <c r="CU14" s="56">
        <v>0.0034788212239975887</v>
      </c>
      <c r="CV14" s="56">
        <v>0.00678542357552005</v>
      </c>
      <c r="CW14" s="66">
        <f t="shared" si="8"/>
        <v>3.234270425082907E-05</v>
      </c>
      <c r="CX14" s="56">
        <v>0.008163174555321074</v>
      </c>
      <c r="CY14" s="56">
        <v>0.028519445281881224</v>
      </c>
      <c r="CZ14" s="56">
        <v>0.006613204703044922</v>
      </c>
      <c r="DA14" s="56">
        <v>0.007508742839915588</v>
      </c>
      <c r="DB14" s="56">
        <v>0.022836222490201993</v>
      </c>
      <c r="DC14" s="33">
        <v>0.009575369309617127</v>
      </c>
      <c r="DD14" s="43">
        <v>0.018771857099788968</v>
      </c>
      <c r="DE14" s="31">
        <v>0</v>
      </c>
      <c r="DF14" s="31">
        <v>0.008163174555321074</v>
      </c>
      <c r="DG14" s="31">
        <v>0.0025488393126318967</v>
      </c>
      <c r="DH14" s="31">
        <v>0.00678542357552005</v>
      </c>
      <c r="DI14" s="44" t="s">
        <v>8</v>
      </c>
      <c r="DJ14" s="31">
        <v>0.007922068133855896</v>
      </c>
      <c r="DK14" s="31">
        <v>0.0015961538461538455</v>
      </c>
      <c r="DL14" s="31">
        <v>0.006581970066132961</v>
      </c>
      <c r="DM14" s="31">
        <v>0.007607030978071701</v>
      </c>
      <c r="DN14" s="31">
        <v>0.007714932126696831</v>
      </c>
      <c r="DO14" s="31">
        <v>0</v>
      </c>
      <c r="DP14" s="31">
        <v>0.005071353985381133</v>
      </c>
      <c r="DQ14" s="31">
        <v>0.0061503654716324385</v>
      </c>
      <c r="DR14" s="31">
        <v>0.006258266620257569</v>
      </c>
      <c r="DS14" s="31">
        <v>0.0037765402018795674</v>
      </c>
      <c r="DT14" s="31">
        <v>0.013426058196404064</v>
      </c>
      <c r="DU14" s="31">
        <v>0.0034659981197116894</v>
      </c>
      <c r="DV14" s="56">
        <v>0.015424</v>
      </c>
      <c r="DW14" s="56">
        <v>0.004236584262888153</v>
      </c>
      <c r="DX14" s="44" t="s">
        <v>8</v>
      </c>
      <c r="DY14" s="56">
        <v>0.007405411516430512</v>
      </c>
      <c r="DZ14" s="56">
        <v>0.001136644558335846</v>
      </c>
      <c r="EA14" s="43"/>
      <c r="EB14" s="43"/>
      <c r="EC14" s="43"/>
      <c r="ED14" s="43"/>
      <c r="EE14" s="43"/>
      <c r="EF14" s="43"/>
      <c r="EG14" s="43"/>
      <c r="EH14" s="43"/>
      <c r="EI14" s="36">
        <f t="shared" si="6"/>
        <v>2.1703339954177556</v>
      </c>
      <c r="EJ14" s="37"/>
      <c r="EK14" s="36">
        <f t="shared" si="7"/>
        <v>4.706797107090424</v>
      </c>
      <c r="EL14" s="36">
        <f t="shared" si="9"/>
        <v>6.87713110250818</v>
      </c>
    </row>
    <row r="15" spans="1:142" ht="15.75">
      <c r="A15" s="44" t="s">
        <v>9</v>
      </c>
      <c r="B15" s="56">
        <v>0.56304</v>
      </c>
      <c r="C15" s="56">
        <v>0.122</v>
      </c>
      <c r="D15" s="31">
        <v>0.32724</v>
      </c>
      <c r="E15" s="31">
        <v>1.185725</v>
      </c>
      <c r="F15" s="56">
        <v>0.3605</v>
      </c>
      <c r="G15" s="56">
        <v>0.349</v>
      </c>
      <c r="H15" s="33">
        <v>0</v>
      </c>
      <c r="I15" s="56">
        <v>0.0252</v>
      </c>
      <c r="J15" s="56">
        <v>0.176</v>
      </c>
      <c r="K15" s="56">
        <v>0.008915887850467293</v>
      </c>
      <c r="L15" s="56">
        <v>0.082</v>
      </c>
      <c r="M15" s="56">
        <v>0.08</v>
      </c>
      <c r="N15" s="56">
        <v>0.291</v>
      </c>
      <c r="O15" s="31">
        <v>0.117</v>
      </c>
      <c r="P15" s="31">
        <v>0.11898</v>
      </c>
      <c r="Q15" s="58" t="s">
        <v>9</v>
      </c>
      <c r="R15" s="31">
        <v>0.087</v>
      </c>
      <c r="S15" s="56">
        <v>0.2065</v>
      </c>
      <c r="T15" s="31">
        <v>0.10992</v>
      </c>
      <c r="U15" s="56">
        <v>0.09</v>
      </c>
      <c r="V15" s="31">
        <v>0.18</v>
      </c>
      <c r="W15" s="31">
        <v>0.0915</v>
      </c>
      <c r="X15" s="56">
        <v>0.002</v>
      </c>
      <c r="Y15" s="31">
        <v>0.16153421765595863</v>
      </c>
      <c r="Z15" s="56">
        <v>0.1775</v>
      </c>
      <c r="AA15" s="35">
        <v>0</v>
      </c>
      <c r="AB15" s="56">
        <v>0.0485</v>
      </c>
      <c r="AC15" s="56">
        <v>0.027484538653366586</v>
      </c>
      <c r="AD15" s="56">
        <v>0.015974</v>
      </c>
      <c r="AE15" s="56">
        <v>0.0565</v>
      </c>
      <c r="AF15" s="44" t="s">
        <v>9</v>
      </c>
      <c r="AG15" s="56">
        <v>0.034</v>
      </c>
      <c r="AH15" s="56">
        <v>0.06005</v>
      </c>
      <c r="AI15" s="56">
        <v>0.101</v>
      </c>
      <c r="AJ15" s="56">
        <v>0.009830320914791588</v>
      </c>
      <c r="AK15" s="56">
        <v>0.008771670970121725</v>
      </c>
      <c r="AL15" s="56">
        <v>0.03</v>
      </c>
      <c r="AM15" s="56">
        <v>0.0635</v>
      </c>
      <c r="AN15" s="56">
        <v>0.031</v>
      </c>
      <c r="AO15" s="31">
        <v>0.014027092642764152</v>
      </c>
      <c r="AP15" s="31">
        <v>0.105</v>
      </c>
      <c r="AQ15" s="56">
        <v>0.06948</v>
      </c>
      <c r="AR15" s="31">
        <v>0.20065</v>
      </c>
      <c r="AS15" s="32">
        <v>0.00019</v>
      </c>
      <c r="AT15" s="56">
        <v>0.044</v>
      </c>
      <c r="AU15" s="56">
        <v>0.10751999999999999</v>
      </c>
      <c r="AV15" s="44" t="s">
        <v>9</v>
      </c>
      <c r="AW15" s="31">
        <v>0.037682</v>
      </c>
      <c r="AX15" s="31">
        <v>0.0013700000000000001</v>
      </c>
      <c r="AY15" s="33">
        <v>0.04585330638174994</v>
      </c>
      <c r="AZ15" s="31">
        <v>0</v>
      </c>
      <c r="BA15" s="31">
        <v>0.0395</v>
      </c>
      <c r="BB15" s="43">
        <v>0.037340000000000005</v>
      </c>
      <c r="BC15" s="31">
        <v>0</v>
      </c>
      <c r="BD15" s="31">
        <v>0.00391</v>
      </c>
      <c r="BE15" s="31">
        <v>0.008925</v>
      </c>
      <c r="BF15" s="31">
        <v>0.007945206511908354</v>
      </c>
      <c r="BG15" s="39">
        <v>0.0017162750217580504</v>
      </c>
      <c r="BH15" s="31">
        <v>0.08063845342176668</v>
      </c>
      <c r="BI15" s="33">
        <v>0</v>
      </c>
      <c r="BJ15" s="31">
        <v>0.0515</v>
      </c>
      <c r="BK15" s="44" t="s">
        <v>9</v>
      </c>
      <c r="BL15" s="31">
        <v>0.057</v>
      </c>
      <c r="BM15" s="31">
        <v>0.0635</v>
      </c>
      <c r="BN15" s="31">
        <v>0.0795</v>
      </c>
      <c r="BO15" s="31">
        <v>0.103</v>
      </c>
      <c r="BP15" s="31">
        <v>0.0695</v>
      </c>
      <c r="BQ15" s="31">
        <v>0.028</v>
      </c>
      <c r="BR15" s="64">
        <v>0.1795</v>
      </c>
      <c r="BS15" s="31">
        <v>4E-05</v>
      </c>
      <c r="BT15" s="31">
        <v>0.045</v>
      </c>
      <c r="BU15" s="34">
        <v>0.018359999999999998</v>
      </c>
      <c r="BV15" s="31">
        <v>0.00612</v>
      </c>
      <c r="BW15" s="56">
        <v>0.03048</v>
      </c>
      <c r="BX15" s="56">
        <v>0.011876657824933683</v>
      </c>
      <c r="BY15" s="33">
        <v>0.004242236961109438</v>
      </c>
      <c r="BZ15" s="56">
        <v>0.02340420560747664</v>
      </c>
      <c r="CA15" s="44" t="s">
        <v>9</v>
      </c>
      <c r="CB15" s="66">
        <v>0.011288664455833588</v>
      </c>
      <c r="CC15" s="56">
        <v>0.008304718118782034</v>
      </c>
      <c r="CD15" s="56">
        <v>0.013409782936388306</v>
      </c>
      <c r="CE15" s="56">
        <v>0.008879936689779922</v>
      </c>
      <c r="CF15" s="56">
        <v>0.007046427494724149</v>
      </c>
      <c r="CG15" s="56">
        <v>0.01765201989749774</v>
      </c>
      <c r="CH15" s="56">
        <v>0.044974902019897504</v>
      </c>
      <c r="CI15" s="56">
        <v>0.006327404280976787</v>
      </c>
      <c r="CJ15" s="56">
        <v>0.014164757310823036</v>
      </c>
      <c r="CK15" s="56">
        <v>0.005824088031353634</v>
      </c>
      <c r="CL15" s="56">
        <v>0.004853406692794695</v>
      </c>
      <c r="CM15" s="56">
        <v>0.01696894784443775</v>
      </c>
      <c r="CN15" s="56">
        <v>0.016825143201688278</v>
      </c>
      <c r="CO15" s="56">
        <v>0.03375813988543866</v>
      </c>
      <c r="CP15" s="56">
        <v>0.008879936689779922</v>
      </c>
      <c r="CQ15" s="44" t="s">
        <v>9</v>
      </c>
      <c r="CR15" s="56">
        <v>0.011360566777208323</v>
      </c>
      <c r="CS15" s="56">
        <v>0.031493216762134464</v>
      </c>
      <c r="CT15" s="56">
        <v>0.014236659632197772</v>
      </c>
      <c r="CU15" s="56">
        <v>0.003631067229424179</v>
      </c>
      <c r="CV15" s="56">
        <v>0.007082378655411518</v>
      </c>
      <c r="CW15" s="66">
        <f t="shared" si="8"/>
        <v>3.375813988543866E-05</v>
      </c>
      <c r="CX15" s="56">
        <v>0.008520425082906243</v>
      </c>
      <c r="CY15" s="56">
        <v>0.029767561049140794</v>
      </c>
      <c r="CZ15" s="56">
        <v>0.006902622851974677</v>
      </c>
      <c r="DA15" s="56">
        <v>0.007837353029846249</v>
      </c>
      <c r="DB15" s="56">
        <v>0.023835619535725057</v>
      </c>
      <c r="DC15" s="33">
        <v>0.009994422671088335</v>
      </c>
      <c r="DD15" s="43">
        <v>0.019593382574615622</v>
      </c>
      <c r="DE15" s="31">
        <v>0</v>
      </c>
      <c r="DF15" s="31">
        <v>0.008520425082906243</v>
      </c>
      <c r="DG15" s="31">
        <v>0.0026603858908652404</v>
      </c>
      <c r="DH15" s="31">
        <v>0.007082378655411518</v>
      </c>
      <c r="DI15" s="44" t="s">
        <v>9</v>
      </c>
      <c r="DJ15" s="31">
        <v>0.008268766958094666</v>
      </c>
      <c r="DK15" s="31">
        <v>0.00173076923076923</v>
      </c>
      <c r="DL15" s="31">
        <v>0.006459476826688798</v>
      </c>
      <c r="DM15" s="31">
        <v>0.007465460922648529</v>
      </c>
      <c r="DN15" s="31">
        <v>0.007571353985381133</v>
      </c>
      <c r="DO15" s="31">
        <v>0</v>
      </c>
      <c r="DP15" s="31">
        <v>0.0049769739484323535</v>
      </c>
      <c r="DQ15" s="31">
        <v>0.006035904575758385</v>
      </c>
      <c r="DR15" s="31">
        <v>0.0061417976384909884</v>
      </c>
      <c r="DS15" s="31">
        <v>0.0037062571956411137</v>
      </c>
      <c r="DT15" s="31">
        <v>0.02905612047429717</v>
      </c>
      <c r="DU15" s="31">
        <v>0.0034547163898464434</v>
      </c>
      <c r="DV15" s="56">
        <v>0.015044</v>
      </c>
      <c r="DW15" s="56">
        <v>0.004421992764546278</v>
      </c>
      <c r="DX15" s="44" t="s">
        <v>9</v>
      </c>
      <c r="DY15" s="56">
        <v>0.007729499547784145</v>
      </c>
      <c r="DZ15" s="56">
        <v>0.0011863883026831477</v>
      </c>
      <c r="EA15" s="43"/>
      <c r="EB15" s="43"/>
      <c r="EC15" s="43"/>
      <c r="ED15" s="43"/>
      <c r="EE15" s="43"/>
      <c r="EF15" s="43"/>
      <c r="EG15" s="43"/>
      <c r="EH15" s="43"/>
      <c r="EI15" s="36">
        <f t="shared" si="6"/>
        <v>2.280359728443525</v>
      </c>
      <c r="EJ15" s="37"/>
      <c r="EK15" s="36">
        <f t="shared" si="7"/>
        <v>5.220536319906649</v>
      </c>
      <c r="EL15" s="36">
        <f t="shared" si="9"/>
        <v>7.500896048350174</v>
      </c>
    </row>
    <row r="16" spans="1:142" ht="15.75">
      <c r="A16" s="44" t="s">
        <v>10</v>
      </c>
      <c r="B16" s="56">
        <v>0.57288</v>
      </c>
      <c r="C16" s="56">
        <v>0.153</v>
      </c>
      <c r="D16" s="31">
        <v>0.34344</v>
      </c>
      <c r="E16" s="31">
        <v>1.18273</v>
      </c>
      <c r="F16" s="56">
        <v>0.4745</v>
      </c>
      <c r="G16" s="56">
        <v>0.4185</v>
      </c>
      <c r="H16" s="33">
        <v>0</v>
      </c>
      <c r="I16" s="56">
        <v>0.05856</v>
      </c>
      <c r="J16" s="56">
        <v>0.1705</v>
      </c>
      <c r="K16" s="56">
        <v>0.008616822429906544</v>
      </c>
      <c r="L16" s="56">
        <v>0.0935</v>
      </c>
      <c r="M16" s="56">
        <v>0.0775</v>
      </c>
      <c r="N16" s="56">
        <v>0.286</v>
      </c>
      <c r="O16" s="31">
        <v>0.1235</v>
      </c>
      <c r="P16" s="31">
        <v>0.14526</v>
      </c>
      <c r="Q16" s="58" t="s">
        <v>10</v>
      </c>
      <c r="R16" s="31">
        <v>0.0865</v>
      </c>
      <c r="S16" s="56">
        <v>0.202</v>
      </c>
      <c r="T16" s="31">
        <v>0.10872</v>
      </c>
      <c r="U16" s="56">
        <v>0.1065</v>
      </c>
      <c r="V16" s="31">
        <v>0.213</v>
      </c>
      <c r="W16" s="31">
        <v>0.0935</v>
      </c>
      <c r="X16" s="56">
        <v>0.002</v>
      </c>
      <c r="Y16" s="31">
        <v>0.17613560395482214</v>
      </c>
      <c r="Z16" s="56">
        <v>0.169</v>
      </c>
      <c r="AA16" s="35">
        <v>0</v>
      </c>
      <c r="AB16" s="56">
        <v>0.047</v>
      </c>
      <c r="AC16" s="56">
        <v>0.028558852867830425</v>
      </c>
      <c r="AD16" s="56">
        <v>0.015926</v>
      </c>
      <c r="AE16" s="56">
        <v>0.055</v>
      </c>
      <c r="AF16" s="44" t="s">
        <v>10</v>
      </c>
      <c r="AG16" s="56">
        <v>0.021825</v>
      </c>
      <c r="AH16" s="56">
        <v>0.053259999999999995</v>
      </c>
      <c r="AI16" s="56">
        <v>0.145</v>
      </c>
      <c r="AJ16" s="56">
        <v>0.009135005533013647</v>
      </c>
      <c r="AK16" s="56">
        <v>0.008151235706381408</v>
      </c>
      <c r="AL16" s="56">
        <v>0.0335</v>
      </c>
      <c r="AM16" s="56">
        <v>0.071</v>
      </c>
      <c r="AN16" s="56">
        <v>0.046</v>
      </c>
      <c r="AO16" s="31">
        <v>0.015295028324126525</v>
      </c>
      <c r="AP16" s="31">
        <v>0.117</v>
      </c>
      <c r="AQ16" s="56">
        <v>0.10308</v>
      </c>
      <c r="AR16" s="31">
        <v>0.22901</v>
      </c>
      <c r="AS16" s="32">
        <v>0.000192</v>
      </c>
      <c r="AT16" s="56">
        <v>0.0415</v>
      </c>
      <c r="AU16" s="56">
        <v>0.10128</v>
      </c>
      <c r="AV16" s="44" t="s">
        <v>10</v>
      </c>
      <c r="AW16" s="31">
        <v>0.037164</v>
      </c>
      <c r="AX16" s="31">
        <v>0.001495</v>
      </c>
      <c r="AY16" s="33">
        <v>0.0472463182211955</v>
      </c>
      <c r="AZ16" s="31">
        <v>0</v>
      </c>
      <c r="BA16" s="31">
        <v>0.038</v>
      </c>
      <c r="BB16" s="43">
        <v>0.037340000000000005</v>
      </c>
      <c r="BC16" s="31">
        <v>0</v>
      </c>
      <c r="BD16" s="31">
        <v>0.0052450000000000005</v>
      </c>
      <c r="BE16" s="31">
        <v>0.00965</v>
      </c>
      <c r="BF16" s="31">
        <v>0.007678700633102203</v>
      </c>
      <c r="BG16" s="39">
        <v>0.0017075718015665796</v>
      </c>
      <c r="BH16" s="31">
        <v>0.07793359963822732</v>
      </c>
      <c r="BI16" s="33">
        <v>0</v>
      </c>
      <c r="BJ16" s="31">
        <v>0.0525</v>
      </c>
      <c r="BK16" s="44" t="s">
        <v>10</v>
      </c>
      <c r="BL16" s="31">
        <v>0.0585</v>
      </c>
      <c r="BM16" s="31">
        <v>0.061</v>
      </c>
      <c r="BN16" s="31">
        <v>0.0785</v>
      </c>
      <c r="BO16" s="31">
        <v>0.113</v>
      </c>
      <c r="BP16" s="31">
        <v>0.068</v>
      </c>
      <c r="BQ16" s="31">
        <v>0.03</v>
      </c>
      <c r="BR16" s="64">
        <v>0.1815</v>
      </c>
      <c r="BS16" s="31">
        <v>4E-05</v>
      </c>
      <c r="BT16" s="31">
        <v>0.046</v>
      </c>
      <c r="BU16" s="34">
        <v>0.015599999999999996</v>
      </c>
      <c r="BV16" s="31">
        <v>0.005199999999999999</v>
      </c>
      <c r="BW16" s="56">
        <v>0.0354</v>
      </c>
      <c r="BX16" s="56">
        <v>0.012338527851458883</v>
      </c>
      <c r="BY16" s="33">
        <v>0.0040999397045523075</v>
      </c>
      <c r="BZ16" s="56">
        <v>0.02261915887850468</v>
      </c>
      <c r="CA16" s="44" t="s">
        <v>10</v>
      </c>
      <c r="CB16" s="66">
        <v>0.010910009044317156</v>
      </c>
      <c r="CC16" s="56">
        <v>0.008026153150437143</v>
      </c>
      <c r="CD16" s="56">
        <v>0.012959978896593309</v>
      </c>
      <c r="CE16" s="56">
        <v>0.00858207717817305</v>
      </c>
      <c r="CF16" s="56">
        <v>0.006810069339764848</v>
      </c>
      <c r="CG16" s="56">
        <v>0.017059918601145616</v>
      </c>
      <c r="CH16" s="56">
        <v>0.043466309918601155</v>
      </c>
      <c r="CI16" s="56">
        <v>0.006115164305094966</v>
      </c>
      <c r="CJ16" s="56">
        <v>0.013689629182996686</v>
      </c>
      <c r="CK16" s="56">
        <v>0.005628730780826048</v>
      </c>
      <c r="CL16" s="56">
        <v>0.004690608984021707</v>
      </c>
      <c r="CM16" s="56">
        <v>0.01639975881820923</v>
      </c>
      <c r="CN16" s="56">
        <v>0.01626077781127525</v>
      </c>
      <c r="CO16" s="56">
        <v>0.032625791377750984</v>
      </c>
      <c r="CP16" s="56">
        <v>0.00858207717817305</v>
      </c>
      <c r="CQ16" s="44" t="s">
        <v>10</v>
      </c>
      <c r="CR16" s="56">
        <v>0.010979499547784145</v>
      </c>
      <c r="CS16" s="56">
        <v>0.030436840518540856</v>
      </c>
      <c r="CT16" s="56">
        <v>0.013759119686463674</v>
      </c>
      <c r="CU16" s="56">
        <v>0.0035092704250829065</v>
      </c>
      <c r="CV16" s="56">
        <v>0.006844814591498343</v>
      </c>
      <c r="CW16" s="66">
        <f t="shared" si="8"/>
        <v>3.262579137775098E-05</v>
      </c>
      <c r="CX16" s="56">
        <v>0.008234624660838108</v>
      </c>
      <c r="CY16" s="56">
        <v>0.028769068435333136</v>
      </c>
      <c r="CZ16" s="56">
        <v>0.006671088332830873</v>
      </c>
      <c r="DA16" s="56">
        <v>0.0075744648779017204</v>
      </c>
      <c r="DB16" s="56">
        <v>0.023036101899306605</v>
      </c>
      <c r="DC16" s="33">
        <v>0.009659179981911369</v>
      </c>
      <c r="DD16" s="43">
        <v>0.0189361621947543</v>
      </c>
      <c r="DE16" s="31">
        <v>0</v>
      </c>
      <c r="DF16" s="31">
        <v>0.008234624660838108</v>
      </c>
      <c r="DG16" s="31">
        <v>0.0025711486282785656</v>
      </c>
      <c r="DH16" s="31">
        <v>0.006844814591498343</v>
      </c>
      <c r="DI16" s="44" t="s">
        <v>10</v>
      </c>
      <c r="DJ16" s="31">
        <v>0.00799140789870365</v>
      </c>
      <c r="DK16" s="31">
        <v>0.0017980769230769226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0.031682558671404945</v>
      </c>
      <c r="DU16" s="31">
        <v>0.0034584769664681918</v>
      </c>
      <c r="DV16" s="56">
        <v>0.014320000000000001</v>
      </c>
      <c r="DW16" s="56">
        <v>0.004273665963219778</v>
      </c>
      <c r="DX16" s="44" t="s">
        <v>10</v>
      </c>
      <c r="DY16" s="56">
        <v>0.007470229122701237</v>
      </c>
      <c r="DZ16" s="56">
        <v>0.0011465933072053063</v>
      </c>
      <c r="EA16" s="43"/>
      <c r="EB16" s="43"/>
      <c r="EC16" s="43"/>
      <c r="ED16" s="43"/>
      <c r="EE16" s="43"/>
      <c r="EF16" s="43"/>
      <c r="EG16" s="43"/>
      <c r="EH16" s="43"/>
      <c r="EI16" s="36">
        <f t="shared" si="6"/>
        <v>2.331691171439794</v>
      </c>
      <c r="EJ16" s="37"/>
      <c r="EK16" s="36">
        <f t="shared" si="7"/>
        <v>5.593663706349298</v>
      </c>
      <c r="EL16" s="36">
        <f t="shared" si="9"/>
        <v>7.9253548777890925</v>
      </c>
    </row>
    <row r="17" spans="1:142" ht="15.75">
      <c r="A17" s="44" t="s">
        <v>11</v>
      </c>
      <c r="B17" s="56">
        <v>0.58296</v>
      </c>
      <c r="C17" s="56">
        <v>0.1585</v>
      </c>
      <c r="D17" s="31">
        <v>0.3618</v>
      </c>
      <c r="E17" s="31">
        <v>1.190218</v>
      </c>
      <c r="F17" s="56">
        <v>0.491</v>
      </c>
      <c r="G17" s="56">
        <v>0.432</v>
      </c>
      <c r="H17" s="33">
        <v>0</v>
      </c>
      <c r="I17" s="56">
        <v>0.05052</v>
      </c>
      <c r="J17" s="56">
        <v>0.1705</v>
      </c>
      <c r="K17" s="56">
        <v>0.009931464174454832</v>
      </c>
      <c r="L17" s="56">
        <v>0.0955</v>
      </c>
      <c r="M17" s="56">
        <v>0.075</v>
      </c>
      <c r="N17" s="56">
        <v>0.2765</v>
      </c>
      <c r="O17" s="31">
        <v>0.134</v>
      </c>
      <c r="P17" s="31">
        <v>0.14652</v>
      </c>
      <c r="Q17" s="58" t="s">
        <v>11</v>
      </c>
      <c r="R17" s="31">
        <v>0.082</v>
      </c>
      <c r="S17" s="56">
        <v>0.209</v>
      </c>
      <c r="T17" s="31">
        <v>0.11256</v>
      </c>
      <c r="U17" s="56">
        <v>0.1055</v>
      </c>
      <c r="V17" s="31">
        <v>0.2105</v>
      </c>
      <c r="W17" s="31">
        <v>0.0945</v>
      </c>
      <c r="X17" s="56">
        <v>0.0025</v>
      </c>
      <c r="Y17" s="31">
        <v>0.14744336933957283</v>
      </c>
      <c r="Z17" s="56">
        <v>0.1655</v>
      </c>
      <c r="AA17" s="35">
        <v>0</v>
      </c>
      <c r="AB17" s="56">
        <v>0.042</v>
      </c>
      <c r="AC17" s="56">
        <v>0.02712643391521197</v>
      </c>
      <c r="AD17" s="56">
        <v>0.015937999999999997</v>
      </c>
      <c r="AE17" s="56">
        <v>0.053</v>
      </c>
      <c r="AF17" s="44" t="s">
        <v>11</v>
      </c>
      <c r="AG17" s="56">
        <v>0.02022</v>
      </c>
      <c r="AH17" s="56">
        <v>0.060485</v>
      </c>
      <c r="AI17" s="56">
        <v>0.163</v>
      </c>
      <c r="AJ17" s="56">
        <v>0.009063076355588343</v>
      </c>
      <c r="AK17" s="56">
        <v>0.008087052748063444</v>
      </c>
      <c r="AL17" s="56">
        <v>0.039</v>
      </c>
      <c r="AM17" s="56">
        <v>0.078</v>
      </c>
      <c r="AN17" s="56">
        <v>0.0565</v>
      </c>
      <c r="AO17" s="31">
        <v>0.012803490376834026</v>
      </c>
      <c r="AP17" s="31">
        <v>0.1065</v>
      </c>
      <c r="AQ17" s="56">
        <v>0.11262</v>
      </c>
      <c r="AR17" s="31">
        <v>0.25191800000000003</v>
      </c>
      <c r="AS17" s="32">
        <v>0.00019</v>
      </c>
      <c r="AT17" s="56">
        <v>0.0415</v>
      </c>
      <c r="AU17" s="56">
        <v>0.10319999999999999</v>
      </c>
      <c r="AV17" s="44" t="s">
        <v>11</v>
      </c>
      <c r="AW17" s="31">
        <v>0.031904</v>
      </c>
      <c r="AX17" s="31">
        <v>0.00124</v>
      </c>
      <c r="AY17" s="33">
        <v>0.047788045047646555</v>
      </c>
      <c r="AZ17" s="31">
        <v>0</v>
      </c>
      <c r="BA17" s="31">
        <v>0.0365</v>
      </c>
      <c r="BB17" s="43">
        <v>0.03878</v>
      </c>
      <c r="BC17" s="31">
        <v>0</v>
      </c>
      <c r="BD17" s="31">
        <v>0.00501</v>
      </c>
      <c r="BE17" s="31">
        <v>0.008765</v>
      </c>
      <c r="BF17" s="31">
        <v>0.00885021605868757</v>
      </c>
      <c r="BG17" s="39">
        <v>0.0017032201914708443</v>
      </c>
      <c r="BH17" s="31">
        <v>0.08982368606170235</v>
      </c>
      <c r="BI17" s="33">
        <v>0</v>
      </c>
      <c r="BJ17" s="31">
        <v>0.0595</v>
      </c>
      <c r="BK17" s="44" t="s">
        <v>11</v>
      </c>
      <c r="BL17" s="31">
        <v>0.0605</v>
      </c>
      <c r="BM17" s="31">
        <v>0.059</v>
      </c>
      <c r="BN17" s="31">
        <v>0.079</v>
      </c>
      <c r="BO17" s="31">
        <v>0.1135</v>
      </c>
      <c r="BP17" s="31">
        <v>0.0695</v>
      </c>
      <c r="BQ17" s="31">
        <v>0.0305</v>
      </c>
      <c r="BR17" s="64">
        <v>0.182</v>
      </c>
      <c r="BS17" s="31">
        <v>0</v>
      </c>
      <c r="BT17" s="31">
        <v>0.044</v>
      </c>
      <c r="BU17" s="34">
        <v>0.01656</v>
      </c>
      <c r="BV17" s="31">
        <v>0.00552</v>
      </c>
      <c r="BW17" s="56">
        <v>0.03372</v>
      </c>
      <c r="BX17" s="56">
        <v>0.013196286472148535</v>
      </c>
      <c r="BY17" s="33">
        <v>0.004725454728168024</v>
      </c>
      <c r="BZ17" s="56">
        <v>0.02607009345794393</v>
      </c>
      <c r="CA17" s="44" t="s">
        <v>11</v>
      </c>
      <c r="CB17" s="66">
        <v>0.012574515124108131</v>
      </c>
      <c r="CC17" s="56">
        <v>0.009250678323786555</v>
      </c>
      <c r="CD17" s="56">
        <v>0.014937242488192143</v>
      </c>
      <c r="CE17" s="56">
        <v>0.00989141794794493</v>
      </c>
      <c r="CF17" s="56">
        <v>0.007849060395940107</v>
      </c>
      <c r="CG17" s="56">
        <v>0.019662697216360166</v>
      </c>
      <c r="CH17" s="56">
        <v>0.05009782936388303</v>
      </c>
      <c r="CI17" s="56">
        <v>0.0070481358657421365</v>
      </c>
      <c r="CJ17" s="56">
        <v>0.015778213244900013</v>
      </c>
      <c r="CK17" s="56">
        <v>0.006487488694603558</v>
      </c>
      <c r="CL17" s="56">
        <v>0.005406240578836298</v>
      </c>
      <c r="CM17" s="56">
        <v>0.018901818912672095</v>
      </c>
      <c r="CN17" s="56">
        <v>0.018741634006632504</v>
      </c>
      <c r="CO17" s="56">
        <v>0.0376034066927947</v>
      </c>
      <c r="CP17" s="56">
        <v>0.00989141794794493</v>
      </c>
      <c r="CQ17" s="44" t="s">
        <v>11</v>
      </c>
      <c r="CR17" s="56">
        <v>0.012654607577127929</v>
      </c>
      <c r="CS17" s="56">
        <v>0.035080494422671096</v>
      </c>
      <c r="CT17" s="56">
        <v>0.01585830569791981</v>
      </c>
      <c r="CU17" s="56">
        <v>0.004044668877499749</v>
      </c>
      <c r="CV17" s="56">
        <v>0.007889106622450006</v>
      </c>
      <c r="CW17" s="66">
        <f t="shared" si="8"/>
        <v>3.76034066927947E-05</v>
      </c>
      <c r="CX17" s="56">
        <v>0.009490955682845947</v>
      </c>
      <c r="CY17" s="56">
        <v>0.033158275550195966</v>
      </c>
      <c r="CZ17" s="56">
        <v>0.007688875489900514</v>
      </c>
      <c r="DA17" s="56">
        <v>0.008730077379157875</v>
      </c>
      <c r="DB17" s="56">
        <v>0.026550648176062713</v>
      </c>
      <c r="DC17" s="33">
        <v>0.011132850969751786</v>
      </c>
      <c r="DD17" s="43">
        <v>0.021825193447894683</v>
      </c>
      <c r="DE17" s="31">
        <v>0</v>
      </c>
      <c r="DF17" s="31">
        <v>0.009490955682845947</v>
      </c>
      <c r="DG17" s="31">
        <v>0.0029634207617324896</v>
      </c>
      <c r="DH17" s="31">
        <v>0.007889106622450006</v>
      </c>
      <c r="DI17" s="44" t="s">
        <v>11</v>
      </c>
      <c r="DJ17" s="31">
        <v>0.009210632097276657</v>
      </c>
      <c r="DK17" s="31">
        <v>0.0019230769230769223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0.02652151578058477</v>
      </c>
      <c r="DU17" s="31">
        <v>0.0034522093387652775</v>
      </c>
      <c r="DV17" s="56">
        <v>0.013634</v>
      </c>
      <c r="DW17" s="56">
        <v>0.004925685860717516</v>
      </c>
      <c r="DX17" s="44" t="s">
        <v>11</v>
      </c>
      <c r="DY17" s="56">
        <v>0.00860993869962818</v>
      </c>
      <c r="DZ17" s="56">
        <v>0.0013215254748266507</v>
      </c>
      <c r="EA17" s="43"/>
      <c r="EB17" s="43"/>
      <c r="EC17" s="43"/>
      <c r="ED17" s="43"/>
      <c r="EE17" s="43"/>
      <c r="EF17" s="43"/>
      <c r="EG17" s="43"/>
      <c r="EH17" s="43"/>
      <c r="EI17" s="36">
        <f t="shared" si="6"/>
        <v>2.3850049062531737</v>
      </c>
      <c r="EJ17" s="37"/>
      <c r="EK17" s="36">
        <f t="shared" si="7"/>
        <v>5.716460510020738</v>
      </c>
      <c r="EL17" s="36">
        <f t="shared" si="9"/>
        <v>8.101465416273912</v>
      </c>
    </row>
    <row r="18" spans="1:142" ht="15.75">
      <c r="A18" s="44" t="s">
        <v>12</v>
      </c>
      <c r="B18" s="56">
        <v>0.59328</v>
      </c>
      <c r="C18" s="56">
        <v>0.1475</v>
      </c>
      <c r="D18" s="31">
        <v>0.37044</v>
      </c>
      <c r="E18" s="31">
        <v>1.199578</v>
      </c>
      <c r="F18" s="56">
        <v>0.47</v>
      </c>
      <c r="G18" s="56">
        <v>0.429</v>
      </c>
      <c r="H18" s="33">
        <v>0</v>
      </c>
      <c r="I18" s="56">
        <v>0.02424</v>
      </c>
      <c r="J18" s="56">
        <v>0.1685</v>
      </c>
      <c r="K18" s="56">
        <v>0.011140186915887853</v>
      </c>
      <c r="L18" s="56">
        <v>0.1</v>
      </c>
      <c r="M18" s="56">
        <v>0.076</v>
      </c>
      <c r="N18" s="56">
        <v>0.255</v>
      </c>
      <c r="O18" s="31">
        <v>0.1205</v>
      </c>
      <c r="P18" s="31">
        <v>0.14688</v>
      </c>
      <c r="Q18" s="58" t="s">
        <v>12</v>
      </c>
      <c r="R18" s="31">
        <v>0.0875</v>
      </c>
      <c r="S18" s="56">
        <v>0.2135</v>
      </c>
      <c r="T18" s="31">
        <v>0.12264</v>
      </c>
      <c r="U18" s="56">
        <v>0.1055</v>
      </c>
      <c r="V18" s="31">
        <v>0.2105</v>
      </c>
      <c r="W18" s="31">
        <v>0.093</v>
      </c>
      <c r="X18" s="56">
        <v>0.002</v>
      </c>
      <c r="Y18" s="31">
        <v>0.17644192674430878</v>
      </c>
      <c r="Z18" s="56">
        <v>0.159</v>
      </c>
      <c r="AA18" s="35">
        <v>0</v>
      </c>
      <c r="AB18" s="56">
        <v>0.041</v>
      </c>
      <c r="AC18" s="56">
        <v>0.029051246882793015</v>
      </c>
      <c r="AD18" s="56">
        <v>0.016006</v>
      </c>
      <c r="AE18" s="56">
        <v>0.056</v>
      </c>
      <c r="AF18" s="44" t="s">
        <v>12</v>
      </c>
      <c r="AG18" s="56">
        <v>0.0213</v>
      </c>
      <c r="AH18" s="56">
        <v>0.05872</v>
      </c>
      <c r="AI18" s="56">
        <v>0.168</v>
      </c>
      <c r="AJ18" s="56">
        <v>0.00915898192548875</v>
      </c>
      <c r="AK18" s="56">
        <v>0.008172630025820731</v>
      </c>
      <c r="AL18" s="56">
        <v>0.0365</v>
      </c>
      <c r="AM18" s="56">
        <v>0.082</v>
      </c>
      <c r="AN18" s="56">
        <v>0.058</v>
      </c>
      <c r="AO18" s="31">
        <v>0.015321628373385876</v>
      </c>
      <c r="AP18" s="31">
        <v>0.094</v>
      </c>
      <c r="AQ18" s="56">
        <v>0.1038</v>
      </c>
      <c r="AR18" s="31">
        <v>0.232488</v>
      </c>
      <c r="AS18" s="32">
        <v>0.000192</v>
      </c>
      <c r="AT18" s="56">
        <v>0.0415</v>
      </c>
      <c r="AU18" s="56">
        <v>0.09072</v>
      </c>
      <c r="AV18" s="44" t="s">
        <v>12</v>
      </c>
      <c r="AW18" s="31">
        <v>0.02499</v>
      </c>
      <c r="AX18" s="31">
        <v>0.0013199999999999998</v>
      </c>
      <c r="AY18" s="33">
        <v>0.04627894888824719</v>
      </c>
      <c r="AZ18" s="31">
        <v>0</v>
      </c>
      <c r="BA18" s="31">
        <v>0.0375</v>
      </c>
      <c r="BB18" s="43">
        <v>0.037365</v>
      </c>
      <c r="BC18" s="31">
        <v>0</v>
      </c>
      <c r="BD18" s="31">
        <v>0.00429</v>
      </c>
      <c r="BE18" s="31">
        <v>0.009644999999999999</v>
      </c>
      <c r="BF18" s="31">
        <v>0.009927343985529096</v>
      </c>
      <c r="BG18" s="39">
        <v>0.001710182767624021</v>
      </c>
      <c r="BH18" s="31">
        <v>0.10075580343684053</v>
      </c>
      <c r="BI18" s="33">
        <v>0</v>
      </c>
      <c r="BJ18" s="31">
        <v>0.06</v>
      </c>
      <c r="BK18" s="44" t="s">
        <v>12</v>
      </c>
      <c r="BL18" s="31">
        <v>0.067</v>
      </c>
      <c r="BM18" s="31">
        <v>0.0615</v>
      </c>
      <c r="BN18" s="31">
        <v>0.082</v>
      </c>
      <c r="BO18" s="31">
        <v>0.1005</v>
      </c>
      <c r="BP18" s="31">
        <v>0.0725</v>
      </c>
      <c r="BQ18" s="31">
        <v>0.0325</v>
      </c>
      <c r="BR18" s="64">
        <v>0.1795</v>
      </c>
      <c r="BS18" s="31">
        <v>4E-05</v>
      </c>
      <c r="BT18" s="31">
        <v>0.0445</v>
      </c>
      <c r="BU18" s="34">
        <v>0.01668</v>
      </c>
      <c r="BV18" s="31">
        <v>0.005560000000000001</v>
      </c>
      <c r="BW18" s="56">
        <v>0.03456</v>
      </c>
      <c r="BX18" s="56">
        <v>0.019332559681697607</v>
      </c>
      <c r="BY18" s="33">
        <v>0.0053005728067530905</v>
      </c>
      <c r="BZ18" s="56">
        <v>0.02924299065420561</v>
      </c>
      <c r="CA18" s="44" t="s">
        <v>12</v>
      </c>
      <c r="CB18" s="66">
        <v>0.014104914078987039</v>
      </c>
      <c r="CC18" s="56">
        <v>0.010376545070847152</v>
      </c>
      <c r="CD18" s="56">
        <v>0.016755200482363584</v>
      </c>
      <c r="CE18" s="56">
        <v>0.011095266807356046</v>
      </c>
      <c r="CF18" s="56">
        <v>0.008804341272233946</v>
      </c>
      <c r="CG18" s="56">
        <v>0.022055773289116672</v>
      </c>
      <c r="CH18" s="56">
        <v>0.05619505577328913</v>
      </c>
      <c r="CI18" s="56">
        <v>0.00790593910159783</v>
      </c>
      <c r="CJ18" s="56">
        <v>0.017698522761531506</v>
      </c>
      <c r="CK18" s="56">
        <v>0.007277057582152548</v>
      </c>
      <c r="CL18" s="56">
        <v>0.00606421465179379</v>
      </c>
      <c r="CM18" s="56">
        <v>0.021202291227012362</v>
      </c>
      <c r="CN18" s="56">
        <v>0.02102261079288514</v>
      </c>
      <c r="CO18" s="56">
        <v>0.042179981911365697</v>
      </c>
      <c r="CP18" s="56">
        <v>0.011095266807356046</v>
      </c>
      <c r="CQ18" s="44" t="s">
        <v>12</v>
      </c>
      <c r="CR18" s="56">
        <v>0.014194754296050648</v>
      </c>
      <c r="CS18" s="56">
        <v>0.039350015073861926</v>
      </c>
      <c r="CT18" s="56">
        <v>0.017788362978595117</v>
      </c>
      <c r="CU18" s="56">
        <v>0.004536930961712391</v>
      </c>
      <c r="CV18" s="56">
        <v>0.008849261380765753</v>
      </c>
      <c r="CW18" s="66">
        <f t="shared" si="8"/>
        <v>4.21799819113657E-05</v>
      </c>
      <c r="CX18" s="56">
        <v>0.010646065722037986</v>
      </c>
      <c r="CY18" s="56">
        <v>0.03719384986433525</v>
      </c>
      <c r="CZ18" s="56">
        <v>0.008624660838106724</v>
      </c>
      <c r="DA18" s="56">
        <v>0.009792583659933676</v>
      </c>
      <c r="DB18" s="56">
        <v>0.029782031956587282</v>
      </c>
      <c r="DC18" s="33">
        <v>0.012487790171842029</v>
      </c>
      <c r="DD18" s="43">
        <v>0.02448145914983419</v>
      </c>
      <c r="DE18" s="31">
        <v>0</v>
      </c>
      <c r="DF18" s="31">
        <v>0.010646065722037986</v>
      </c>
      <c r="DG18" s="31">
        <v>0.003324088031353633</v>
      </c>
      <c r="DH18" s="31">
        <v>0.008849261380765753</v>
      </c>
      <c r="DI18" s="44" t="s">
        <v>12</v>
      </c>
      <c r="DJ18" s="31">
        <v>0.010331624962315347</v>
      </c>
      <c r="DK18" s="31">
        <v>0.0028173076923076914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0.03173765877344217</v>
      </c>
      <c r="DU18" s="31">
        <v>0.003445941711062363</v>
      </c>
      <c r="DV18" s="56">
        <v>0.013156000000000001</v>
      </c>
      <c r="DW18" s="56">
        <v>0.00552517334941212</v>
      </c>
      <c r="DX18" s="44" t="s">
        <v>12</v>
      </c>
      <c r="DY18" s="56">
        <v>0.00965782333433826</v>
      </c>
      <c r="DZ18" s="56">
        <v>0.0014823635815495932</v>
      </c>
      <c r="EA18" s="43"/>
      <c r="EB18" s="43"/>
      <c r="EC18" s="43"/>
      <c r="ED18" s="43"/>
      <c r="EE18" s="43"/>
      <c r="EF18" s="43"/>
      <c r="EG18" s="43"/>
      <c r="EH18" s="43"/>
      <c r="EI18" s="36">
        <f t="shared" si="6"/>
        <v>2.4132639862044645</v>
      </c>
      <c r="EJ18" s="37"/>
      <c r="EK18" s="36">
        <f t="shared" si="7"/>
        <v>5.707881253068164</v>
      </c>
      <c r="EL18" s="36">
        <f t="shared" si="9"/>
        <v>8.121145239272629</v>
      </c>
    </row>
    <row r="19" spans="1:142" ht="15.75">
      <c r="A19" s="44" t="s">
        <v>13</v>
      </c>
      <c r="B19" s="56">
        <v>0.58272</v>
      </c>
      <c r="C19" s="56">
        <v>0.15</v>
      </c>
      <c r="D19" s="31">
        <v>0.387</v>
      </c>
      <c r="E19" s="31">
        <v>1.199203</v>
      </c>
      <c r="F19" s="56">
        <v>0.456</v>
      </c>
      <c r="G19" s="56">
        <v>0.434</v>
      </c>
      <c r="H19" s="33">
        <v>0</v>
      </c>
      <c r="I19" s="56">
        <v>0.01884</v>
      </c>
      <c r="J19" s="56">
        <v>0.1685</v>
      </c>
      <c r="K19" s="56">
        <v>0.011009345794392528</v>
      </c>
      <c r="L19" s="56">
        <v>0.105</v>
      </c>
      <c r="M19" s="56">
        <v>0.073</v>
      </c>
      <c r="N19" s="56">
        <v>0.295</v>
      </c>
      <c r="O19" s="31">
        <v>0.1175</v>
      </c>
      <c r="P19" s="31">
        <v>0.14886</v>
      </c>
      <c r="Q19" s="58" t="s">
        <v>13</v>
      </c>
      <c r="R19" s="31">
        <v>0.087</v>
      </c>
      <c r="S19" s="56">
        <v>0.21</v>
      </c>
      <c r="T19" s="31">
        <v>0.1224</v>
      </c>
      <c r="U19" s="56">
        <v>0.1165</v>
      </c>
      <c r="V19" s="31">
        <v>0.2325</v>
      </c>
      <c r="W19" s="31">
        <v>0.09</v>
      </c>
      <c r="X19" s="56">
        <v>0.002</v>
      </c>
      <c r="Y19" s="31">
        <v>0.18614214841138593</v>
      </c>
      <c r="Z19" s="56">
        <v>0.16</v>
      </c>
      <c r="AA19" s="35">
        <v>0</v>
      </c>
      <c r="AB19" s="56">
        <v>0.0385</v>
      </c>
      <c r="AC19" s="56">
        <v>0.030394139650872818</v>
      </c>
      <c r="AD19" s="56">
        <v>0.016044</v>
      </c>
      <c r="AE19" s="56">
        <v>0.0575</v>
      </c>
      <c r="AF19" s="44" t="s">
        <v>13</v>
      </c>
      <c r="AG19" s="56">
        <v>0.01058</v>
      </c>
      <c r="AH19" s="56">
        <v>0.045665</v>
      </c>
      <c r="AI19" s="56">
        <v>0.1645</v>
      </c>
      <c r="AJ19" s="56">
        <v>0.009087052748063444</v>
      </c>
      <c r="AK19" s="56">
        <v>0.008108447067502767</v>
      </c>
      <c r="AL19" s="56">
        <v>0.039</v>
      </c>
      <c r="AM19" s="56">
        <v>0.082</v>
      </c>
      <c r="AN19" s="56">
        <v>0.0575</v>
      </c>
      <c r="AO19" s="31">
        <v>0.01616396326659864</v>
      </c>
      <c r="AP19" s="31">
        <v>0.109</v>
      </c>
      <c r="AQ19" s="56">
        <v>0.09822</v>
      </c>
      <c r="AR19" s="31">
        <v>0.216664</v>
      </c>
      <c r="AS19" s="32">
        <v>0.00019800000000000002</v>
      </c>
      <c r="AT19" s="56">
        <v>0.0415</v>
      </c>
      <c r="AU19" s="56">
        <v>0.09792000000000001</v>
      </c>
      <c r="AV19" s="44" t="s">
        <v>13</v>
      </c>
      <c r="AW19" s="31">
        <v>0.026652000000000002</v>
      </c>
      <c r="AX19" s="31">
        <v>0.001245</v>
      </c>
      <c r="AY19" s="33">
        <v>0.04353161998267398</v>
      </c>
      <c r="AZ19" s="31">
        <v>0</v>
      </c>
      <c r="BA19" s="31">
        <v>0.037</v>
      </c>
      <c r="BB19" s="43">
        <v>0.036359999999999996</v>
      </c>
      <c r="BC19" s="31">
        <v>0</v>
      </c>
      <c r="BD19" s="31">
        <v>0.006965</v>
      </c>
      <c r="BE19" s="31">
        <v>0.011644999999999999</v>
      </c>
      <c r="BF19" s="31">
        <v>0.009810747663551405</v>
      </c>
      <c r="BG19" s="39">
        <v>0.0017180156657963443</v>
      </c>
      <c r="BH19" s="31">
        <v>0.09957242990654208</v>
      </c>
      <c r="BI19" s="33">
        <v>0</v>
      </c>
      <c r="BJ19" s="31">
        <v>0.0595</v>
      </c>
      <c r="BK19" s="44" t="s">
        <v>13</v>
      </c>
      <c r="BL19" s="31">
        <v>0.075</v>
      </c>
      <c r="BM19" s="31">
        <v>0.0515</v>
      </c>
      <c r="BN19" s="31">
        <v>0.0855</v>
      </c>
      <c r="BO19" s="31">
        <v>0.107</v>
      </c>
      <c r="BP19" s="31">
        <v>0.0745</v>
      </c>
      <c r="BQ19" s="31">
        <v>0.032</v>
      </c>
      <c r="BR19" s="64">
        <v>0.178</v>
      </c>
      <c r="BS19" s="31">
        <v>4E-05</v>
      </c>
      <c r="BT19" s="31">
        <v>0.048</v>
      </c>
      <c r="BU19" s="34">
        <v>0.01824</v>
      </c>
      <c r="BV19" s="31">
        <v>0.00608</v>
      </c>
      <c r="BW19" s="56">
        <v>0.0354</v>
      </c>
      <c r="BX19" s="56">
        <v>0.014647877984084874</v>
      </c>
      <c r="BY19" s="33">
        <v>0.005238317757009348</v>
      </c>
      <c r="BZ19" s="56">
        <v>0.02889953271028038</v>
      </c>
      <c r="CA19" s="44" t="s">
        <v>13</v>
      </c>
      <c r="CB19" s="66">
        <v>0.013939252336448604</v>
      </c>
      <c r="CC19" s="56">
        <v>0.010254672897196265</v>
      </c>
      <c r="CD19" s="56">
        <v>0.016558411214953276</v>
      </c>
      <c r="CE19" s="56">
        <v>0.01096495327102804</v>
      </c>
      <c r="CF19" s="56">
        <v>0.008700934579439254</v>
      </c>
      <c r="CG19" s="56">
        <v>0.021796728971962623</v>
      </c>
      <c r="CH19" s="56">
        <v>0.05553504672897198</v>
      </c>
      <c r="CI19" s="56">
        <v>0.007813084112149534</v>
      </c>
      <c r="CJ19" s="56">
        <v>0.017490654205607484</v>
      </c>
      <c r="CK19" s="56">
        <v>0.007191588785046731</v>
      </c>
      <c r="CL19" s="56">
        <v>0.005992990654205609</v>
      </c>
      <c r="CM19" s="56">
        <v>0.02095327102803739</v>
      </c>
      <c r="CN19" s="56">
        <v>0.020775700934579446</v>
      </c>
      <c r="CO19" s="56">
        <v>0.041684579439252356</v>
      </c>
      <c r="CP19" s="56">
        <v>0.01096495327102804</v>
      </c>
      <c r="CQ19" s="44" t="s">
        <v>13</v>
      </c>
      <c r="CR19" s="56">
        <v>0.014028037383177575</v>
      </c>
      <c r="CS19" s="56">
        <v>0.03888785046728973</v>
      </c>
      <c r="CT19" s="56">
        <v>0.017579439252336453</v>
      </c>
      <c r="CU19" s="56">
        <v>0.0044836448598130855</v>
      </c>
      <c r="CV19" s="56">
        <v>0.008745327102803742</v>
      </c>
      <c r="CW19" s="66">
        <f t="shared" si="8"/>
        <v>4.1684579439252353E-05</v>
      </c>
      <c r="CX19" s="56">
        <v>0.01052102803738318</v>
      </c>
      <c r="CY19" s="56">
        <v>0.0367570093457944</v>
      </c>
      <c r="CZ19" s="56">
        <v>0.008523364485981311</v>
      </c>
      <c r="DA19" s="56">
        <v>0.009677570093457948</v>
      </c>
      <c r="DB19" s="56">
        <v>0.029432242990654212</v>
      </c>
      <c r="DC19" s="33">
        <v>0.012341121495327107</v>
      </c>
      <c r="DD19" s="43">
        <v>0.024193925233644865</v>
      </c>
      <c r="DE19" s="31">
        <v>0</v>
      </c>
      <c r="DF19" s="31">
        <v>0.01052102803738318</v>
      </c>
      <c r="DG19" s="31">
        <v>0.003285046728971964</v>
      </c>
      <c r="DH19" s="31">
        <v>0.008745327102803742</v>
      </c>
      <c r="DI19" s="44" t="s">
        <v>13</v>
      </c>
      <c r="DJ19" s="31">
        <v>0.010210280373831778</v>
      </c>
      <c r="DK19" s="31">
        <v>0.002134615384615384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0.033482495337954325</v>
      </c>
      <c r="DU19" s="31">
        <v>0.0034659981197116894</v>
      </c>
      <c r="DV19" s="56">
        <v>0.013462</v>
      </c>
      <c r="DW19" s="56">
        <v>0.005460280373831777</v>
      </c>
      <c r="DX19" s="44" t="s">
        <v>13</v>
      </c>
      <c r="DY19" s="56">
        <v>0.00954439252336449</v>
      </c>
      <c r="DZ19" s="56">
        <v>0.0014649532710280376</v>
      </c>
      <c r="EA19" s="43"/>
      <c r="EB19" s="43"/>
      <c r="EC19" s="43"/>
      <c r="ED19" s="43"/>
      <c r="EE19" s="43"/>
      <c r="EF19" s="43"/>
      <c r="EG19" s="43"/>
      <c r="EH19" s="43"/>
      <c r="EI19" s="36">
        <f t="shared" si="6"/>
        <v>2.4202134455723385</v>
      </c>
      <c r="EJ19" s="37"/>
      <c r="EK19" s="36">
        <f t="shared" si="7"/>
        <v>5.753156678046917</v>
      </c>
      <c r="EL19" s="36">
        <f t="shared" si="9"/>
        <v>8.173370123619256</v>
      </c>
    </row>
    <row r="20" spans="1:142" ht="15.75">
      <c r="A20" s="46" t="s">
        <v>14</v>
      </c>
      <c r="B20" s="56">
        <v>0.56616</v>
      </c>
      <c r="C20" s="56">
        <v>0.141</v>
      </c>
      <c r="D20" s="31">
        <v>0.38196</v>
      </c>
      <c r="E20" s="31">
        <v>1.208189</v>
      </c>
      <c r="F20" s="56">
        <v>0.4335</v>
      </c>
      <c r="G20" s="56">
        <v>0.398</v>
      </c>
      <c r="H20" s="33">
        <v>0</v>
      </c>
      <c r="I20" s="56">
        <v>0.03468</v>
      </c>
      <c r="J20" s="56">
        <v>0.1695</v>
      </c>
      <c r="K20" s="56">
        <v>0.009507788161993772</v>
      </c>
      <c r="L20" s="56">
        <v>0.0975</v>
      </c>
      <c r="M20" s="56">
        <v>0.069</v>
      </c>
      <c r="N20" s="56">
        <v>0.271</v>
      </c>
      <c r="O20" s="31">
        <v>0.124</v>
      </c>
      <c r="P20" s="31">
        <v>0.14598</v>
      </c>
      <c r="Q20" s="58" t="s">
        <v>14</v>
      </c>
      <c r="R20" s="31">
        <v>0.086</v>
      </c>
      <c r="S20" s="56">
        <v>0.231</v>
      </c>
      <c r="T20" s="31">
        <v>0.1164</v>
      </c>
      <c r="U20" s="56">
        <v>0.1075</v>
      </c>
      <c r="V20" s="31">
        <v>0.2145</v>
      </c>
      <c r="W20" s="31">
        <v>0.1025</v>
      </c>
      <c r="X20" s="56">
        <v>0.0025</v>
      </c>
      <c r="Y20" s="31">
        <v>0.16847753421765593</v>
      </c>
      <c r="Z20" s="56">
        <v>0.1875</v>
      </c>
      <c r="AA20" s="35">
        <v>0</v>
      </c>
      <c r="AB20" s="56">
        <v>0.042</v>
      </c>
      <c r="AC20" s="56">
        <v>0.0307074812967581</v>
      </c>
      <c r="AD20" s="56">
        <v>0.016</v>
      </c>
      <c r="AE20" s="56">
        <v>0.0695</v>
      </c>
      <c r="AF20" s="46" t="s">
        <v>14</v>
      </c>
      <c r="AG20" s="56">
        <v>0.017315</v>
      </c>
      <c r="AH20" s="56">
        <v>0.028355</v>
      </c>
      <c r="AI20" s="56">
        <v>0.1635</v>
      </c>
      <c r="AJ20" s="56">
        <v>0.00901512357063814</v>
      </c>
      <c r="AK20" s="56">
        <v>0.008044264109184802</v>
      </c>
      <c r="AL20" s="56">
        <v>0.043</v>
      </c>
      <c r="AM20" s="56">
        <v>0.083</v>
      </c>
      <c r="AN20" s="56">
        <v>0.056</v>
      </c>
      <c r="AO20" s="31">
        <v>0.014630027092642764</v>
      </c>
      <c r="AP20" s="31">
        <v>0.1105</v>
      </c>
      <c r="AQ20" s="56">
        <v>0.10212</v>
      </c>
      <c r="AR20" s="31">
        <v>0.21656799999999998</v>
      </c>
      <c r="AS20" s="32">
        <v>0.000194</v>
      </c>
      <c r="AT20" s="56">
        <v>0.043</v>
      </c>
      <c r="AU20" s="56">
        <v>0.08544</v>
      </c>
      <c r="AV20" s="46" t="s">
        <v>14</v>
      </c>
      <c r="AW20" s="31">
        <v>0.027646</v>
      </c>
      <c r="AX20" s="31">
        <v>0.001335</v>
      </c>
      <c r="AY20" s="33">
        <v>0.05502396765809992</v>
      </c>
      <c r="AZ20" s="31">
        <v>0</v>
      </c>
      <c r="BA20" s="31">
        <v>0.038</v>
      </c>
      <c r="BB20" s="43">
        <v>0.037555</v>
      </c>
      <c r="BC20" s="31">
        <v>0.0085</v>
      </c>
      <c r="BD20" s="31">
        <v>0.007914999999999998</v>
      </c>
      <c r="BE20" s="31">
        <v>0.015245000000000002</v>
      </c>
      <c r="BF20" s="31">
        <v>0.008472666063712192</v>
      </c>
      <c r="BG20" s="39">
        <v>0.0017206266318537855</v>
      </c>
      <c r="BH20" s="31">
        <v>0.08599180986835495</v>
      </c>
      <c r="BI20" s="33">
        <v>0</v>
      </c>
      <c r="BJ20" s="31">
        <v>0.062</v>
      </c>
      <c r="BK20" s="46" t="s">
        <v>14</v>
      </c>
      <c r="BL20" s="31">
        <v>0.0735</v>
      </c>
      <c r="BM20" s="31">
        <v>0.0435</v>
      </c>
      <c r="BN20" s="31">
        <v>0.081</v>
      </c>
      <c r="BO20" s="31">
        <v>0.099</v>
      </c>
      <c r="BP20" s="31">
        <v>0.0735</v>
      </c>
      <c r="BQ20" s="31">
        <v>0.029</v>
      </c>
      <c r="BR20" s="64">
        <v>0.1845</v>
      </c>
      <c r="BS20" s="31">
        <v>0</v>
      </c>
      <c r="BT20" s="31">
        <v>0.0455</v>
      </c>
      <c r="BU20" s="34">
        <v>0.015960000000000002</v>
      </c>
      <c r="BV20" s="31">
        <v>0.00532</v>
      </c>
      <c r="BW20" s="56">
        <v>0.0282</v>
      </c>
      <c r="BX20" s="56">
        <v>0.013394230769230762</v>
      </c>
      <c r="BY20" s="33">
        <v>0.004523866948045423</v>
      </c>
      <c r="BZ20" s="56">
        <v>0.02495794392523365</v>
      </c>
      <c r="CA20" s="46" t="s">
        <v>14</v>
      </c>
      <c r="CB20" s="66">
        <v>0.012038086624459855</v>
      </c>
      <c r="CC20" s="56">
        <v>0.008856044618631294</v>
      </c>
      <c r="CD20" s="56">
        <v>0.014300020098482566</v>
      </c>
      <c r="CE20" s="56">
        <v>0.009469450306501861</v>
      </c>
      <c r="CF20" s="56">
        <v>0.007514219676414432</v>
      </c>
      <c r="CG20" s="56">
        <v>0.01882388704652799</v>
      </c>
      <c r="CH20" s="56">
        <v>0.04796065722037987</v>
      </c>
      <c r="CI20" s="56">
        <v>0.006747462566576224</v>
      </c>
      <c r="CJ20" s="56">
        <v>0.015105115063812687</v>
      </c>
      <c r="CK20" s="56">
        <v>0.00621073258968948</v>
      </c>
      <c r="CL20" s="56">
        <v>0.0051756104914079</v>
      </c>
      <c r="CM20" s="56">
        <v>0.018095467792181692</v>
      </c>
      <c r="CN20" s="56">
        <v>0.01794211637021405</v>
      </c>
      <c r="CO20" s="56">
        <v>0.035999246306903834</v>
      </c>
      <c r="CP20" s="56">
        <v>0.009469450306501861</v>
      </c>
      <c r="CQ20" s="46" t="s">
        <v>14</v>
      </c>
      <c r="CR20" s="56">
        <v>0.012114762335443676</v>
      </c>
      <c r="CS20" s="56">
        <v>0.03358396141091348</v>
      </c>
      <c r="CT20" s="56">
        <v>0.015181790774796505</v>
      </c>
      <c r="CU20" s="56">
        <v>0.0038721234046829468</v>
      </c>
      <c r="CV20" s="56">
        <v>0.007552557531906343</v>
      </c>
      <c r="CW20" s="66">
        <f t="shared" si="8"/>
        <v>3.599924630690383E-05</v>
      </c>
      <c r="CX20" s="56">
        <v>0.009086071751582757</v>
      </c>
      <c r="CY20" s="56">
        <v>0.03174374434730178</v>
      </c>
      <c r="CZ20" s="56">
        <v>0.0073608682544467905</v>
      </c>
      <c r="DA20" s="56">
        <v>0.008357652497236462</v>
      </c>
      <c r="DB20" s="56">
        <v>0.025417998191136576</v>
      </c>
      <c r="DC20" s="33">
        <v>0.010657923826751082</v>
      </c>
      <c r="DD20" s="43">
        <v>0.020894131243091148</v>
      </c>
      <c r="DE20" s="31">
        <v>0</v>
      </c>
      <c r="DF20" s="31">
        <v>0.009086071751582757</v>
      </c>
      <c r="DG20" s="31">
        <v>0.0028370013064013674</v>
      </c>
      <c r="DH20" s="31">
        <v>0.007552557531906343</v>
      </c>
      <c r="DI20" s="46" t="s">
        <v>14</v>
      </c>
      <c r="DJ20" s="31">
        <v>0.008817706763139387</v>
      </c>
      <c r="DK20" s="31">
        <v>0.001951923076923076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0.030305056120474294</v>
      </c>
      <c r="DU20" s="31">
        <v>0.0034334064556565346</v>
      </c>
      <c r="DV20" s="56">
        <v>0.014577999999999999</v>
      </c>
      <c r="DW20" s="56">
        <v>0.004715556225504975</v>
      </c>
      <c r="DX20" s="46" t="s">
        <v>14</v>
      </c>
      <c r="DY20" s="56">
        <v>0.00824263893076073</v>
      </c>
      <c r="DZ20" s="56">
        <v>0.0012651492312330422</v>
      </c>
      <c r="EA20" s="43"/>
      <c r="EB20" s="43"/>
      <c r="EC20" s="43"/>
      <c r="ED20" s="43"/>
      <c r="EE20" s="43"/>
      <c r="EF20" s="43"/>
      <c r="EG20" s="43"/>
      <c r="EH20" s="43"/>
      <c r="EI20" s="36">
        <f t="shared" si="6"/>
        <v>2.385021436500209</v>
      </c>
      <c r="EJ20" s="37"/>
      <c r="EK20" s="36">
        <f t="shared" si="7"/>
        <v>5.603835113101063</v>
      </c>
      <c r="EL20" s="36">
        <f t="shared" si="9"/>
        <v>7.988856549601271</v>
      </c>
    </row>
    <row r="21" spans="1:142" ht="15.75">
      <c r="A21" s="46" t="s">
        <v>15</v>
      </c>
      <c r="B21" s="56">
        <v>0.57072</v>
      </c>
      <c r="C21" s="56">
        <v>0.138</v>
      </c>
      <c r="D21" s="31">
        <v>0.39024</v>
      </c>
      <c r="E21" s="31">
        <v>1.226909</v>
      </c>
      <c r="F21" s="56">
        <v>0.396</v>
      </c>
      <c r="G21" s="56">
        <v>0.3975</v>
      </c>
      <c r="H21" s="33">
        <v>0</v>
      </c>
      <c r="I21" s="56">
        <v>0.02052</v>
      </c>
      <c r="J21" s="56">
        <v>0.1685</v>
      </c>
      <c r="K21" s="56">
        <v>0.011221183800623057</v>
      </c>
      <c r="L21" s="56">
        <v>0.095</v>
      </c>
      <c r="M21" s="56">
        <v>0.064</v>
      </c>
      <c r="N21" s="56">
        <v>0.318</v>
      </c>
      <c r="O21" s="31">
        <v>0.1175</v>
      </c>
      <c r="P21" s="31">
        <v>0.14166</v>
      </c>
      <c r="Q21" s="58" t="s">
        <v>15</v>
      </c>
      <c r="R21" s="31">
        <v>0.089</v>
      </c>
      <c r="S21" s="56">
        <v>0.2515</v>
      </c>
      <c r="T21" s="31">
        <v>0.11952</v>
      </c>
      <c r="U21" s="56">
        <v>0.123</v>
      </c>
      <c r="V21" s="31">
        <v>0.246</v>
      </c>
      <c r="W21" s="31">
        <v>0.1085</v>
      </c>
      <c r="X21" s="56">
        <v>0.0025</v>
      </c>
      <c r="Y21" s="31">
        <v>0.16572062911227614</v>
      </c>
      <c r="Z21" s="56">
        <v>0.198</v>
      </c>
      <c r="AA21" s="35">
        <v>0</v>
      </c>
      <c r="AB21" s="56">
        <v>0.043</v>
      </c>
      <c r="AC21" s="56">
        <v>0.02766359102244389</v>
      </c>
      <c r="AD21" s="56">
        <v>0.016036</v>
      </c>
      <c r="AE21" s="56">
        <v>0.0765</v>
      </c>
      <c r="AF21" s="46" t="s">
        <v>15</v>
      </c>
      <c r="AG21" s="56">
        <v>0.010365</v>
      </c>
      <c r="AH21" s="56">
        <v>0.02536</v>
      </c>
      <c r="AI21" s="56">
        <v>0.1605</v>
      </c>
      <c r="AJ21" s="56">
        <v>0.009374769457764663</v>
      </c>
      <c r="AK21" s="56">
        <v>0.00836517890077462</v>
      </c>
      <c r="AL21" s="56">
        <v>0.041</v>
      </c>
      <c r="AM21" s="56">
        <v>0.084</v>
      </c>
      <c r="AN21" s="56">
        <v>0.0535</v>
      </c>
      <c r="AO21" s="31">
        <v>0.01439062664930861</v>
      </c>
      <c r="AP21" s="31">
        <v>0.0935</v>
      </c>
      <c r="AQ21" s="56">
        <v>0.09558</v>
      </c>
      <c r="AR21" s="31">
        <v>0.220048</v>
      </c>
      <c r="AS21" s="32">
        <v>0.000194</v>
      </c>
      <c r="AT21" s="56">
        <v>0.0465</v>
      </c>
      <c r="AU21" s="56">
        <v>0.08016</v>
      </c>
      <c r="AV21" s="46" t="s">
        <v>15</v>
      </c>
      <c r="AW21" s="31">
        <v>0.026896</v>
      </c>
      <c r="AX21" s="31">
        <v>0.00138</v>
      </c>
      <c r="AY21" s="33">
        <v>0.07406179613052266</v>
      </c>
      <c r="AZ21" s="31">
        <v>0</v>
      </c>
      <c r="BA21" s="31">
        <v>0.0425</v>
      </c>
      <c r="BB21" s="43">
        <v>0.037145</v>
      </c>
      <c r="BC21" s="31">
        <v>0.0215</v>
      </c>
      <c r="BD21" s="31">
        <v>0.006775000000000001</v>
      </c>
      <c r="BE21" s="31">
        <v>0.018465</v>
      </c>
      <c r="BF21" s="31">
        <v>0.009999522661039094</v>
      </c>
      <c r="BG21" s="39">
        <v>0.0017127937336814617</v>
      </c>
      <c r="BH21" s="31">
        <v>0.10148836800321577</v>
      </c>
      <c r="BI21" s="33">
        <v>0</v>
      </c>
      <c r="BJ21" s="31">
        <v>0.062</v>
      </c>
      <c r="BK21" s="46" t="s">
        <v>15</v>
      </c>
      <c r="BL21" s="31">
        <v>0.0715</v>
      </c>
      <c r="BM21" s="31">
        <v>0.0325</v>
      </c>
      <c r="BN21" s="31">
        <v>0.077</v>
      </c>
      <c r="BO21" s="31">
        <v>0.0975</v>
      </c>
      <c r="BP21" s="31">
        <v>0.0735</v>
      </c>
      <c r="BQ21" s="31">
        <v>0.03</v>
      </c>
      <c r="BR21" s="64">
        <v>0.1845</v>
      </c>
      <c r="BS21" s="31">
        <v>4E-05</v>
      </c>
      <c r="BT21" s="31">
        <v>0.043</v>
      </c>
      <c r="BU21" s="34">
        <v>0.020399999999999998</v>
      </c>
      <c r="BV21" s="31">
        <v>0.0068</v>
      </c>
      <c r="BW21" s="56">
        <v>0.03168</v>
      </c>
      <c r="BX21" s="56">
        <v>0.015373673740053044</v>
      </c>
      <c r="BY21" s="33">
        <v>0.005339111647070648</v>
      </c>
      <c r="BZ21" s="56">
        <v>0.02945560747663552</v>
      </c>
      <c r="CA21" s="46" t="s">
        <v>15</v>
      </c>
      <c r="CB21" s="66">
        <v>0.01420746658627274</v>
      </c>
      <c r="CC21" s="56">
        <v>0.010451989749773894</v>
      </c>
      <c r="CD21" s="56">
        <v>0.016877022409808064</v>
      </c>
      <c r="CE21" s="56">
        <v>0.011175937091749574</v>
      </c>
      <c r="CF21" s="56">
        <v>0.008868354939202093</v>
      </c>
      <c r="CG21" s="56">
        <v>0.02221613405687871</v>
      </c>
      <c r="CH21" s="56">
        <v>0.05660363280072356</v>
      </c>
      <c r="CI21" s="56">
        <v>0.00796342076173249</v>
      </c>
      <c r="CJ21" s="56">
        <v>0.01782720329615115</v>
      </c>
      <c r="CK21" s="56">
        <v>0.00732996683750377</v>
      </c>
      <c r="CL21" s="56">
        <v>0.006108305697919808</v>
      </c>
      <c r="CM21" s="56">
        <v>0.02135644658828259</v>
      </c>
      <c r="CN21" s="56">
        <v>0.02117545975278867</v>
      </c>
      <c r="CO21" s="56">
        <v>0.042486659632197776</v>
      </c>
      <c r="CP21" s="56">
        <v>0.011175937091749574</v>
      </c>
      <c r="CQ21" s="46" t="s">
        <v>15</v>
      </c>
      <c r="CR21" s="56">
        <v>0.0142979600040197</v>
      </c>
      <c r="CS21" s="56">
        <v>0.03963611697316853</v>
      </c>
      <c r="CT21" s="56">
        <v>0.017917696713898108</v>
      </c>
      <c r="CU21" s="56">
        <v>0.004569917596221486</v>
      </c>
      <c r="CV21" s="56">
        <v>0.008913601648075574</v>
      </c>
      <c r="CW21" s="66">
        <f t="shared" si="8"/>
        <v>4.2486659632197774E-05</v>
      </c>
      <c r="CX21" s="56">
        <v>0.010723470003014775</v>
      </c>
      <c r="CY21" s="56">
        <v>0.03746427494724149</v>
      </c>
      <c r="CZ21" s="56">
        <v>0.008687368103708171</v>
      </c>
      <c r="DA21" s="56">
        <v>0.009863782534418653</v>
      </c>
      <c r="DB21" s="56">
        <v>0.029998567983117282</v>
      </c>
      <c r="DC21" s="33">
        <v>0.012578585066827458</v>
      </c>
      <c r="DD21" s="43">
        <v>0.024659456336046635</v>
      </c>
      <c r="DE21" s="31">
        <v>0</v>
      </c>
      <c r="DF21" s="31">
        <v>0.010723470003014775</v>
      </c>
      <c r="DG21" s="31">
        <v>0.0033482564566375246</v>
      </c>
      <c r="DH21" s="31">
        <v>0.008913601648075574</v>
      </c>
      <c r="DI21" s="46" t="s">
        <v>15</v>
      </c>
      <c r="DJ21" s="31">
        <v>0.010406743040900415</v>
      </c>
      <c r="DK21" s="31">
        <v>0.0022403846153846146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0.02980915520213926</v>
      </c>
      <c r="DU21" s="31">
        <v>0.003440927608900032</v>
      </c>
      <c r="DV21" s="56">
        <v>0.014</v>
      </c>
      <c r="DW21" s="56">
        <v>0.005565345191438047</v>
      </c>
      <c r="DX21" s="46" t="s">
        <v>15</v>
      </c>
      <c r="DY21" s="56">
        <v>0.009728042407798213</v>
      </c>
      <c r="DZ21" s="56">
        <v>0.001493141392824842</v>
      </c>
      <c r="EA21" s="43"/>
      <c r="EB21" s="43"/>
      <c r="EC21" s="43"/>
      <c r="ED21" s="43"/>
      <c r="EE21" s="43"/>
      <c r="EF21" s="43"/>
      <c r="EG21" s="43"/>
      <c r="EH21" s="43"/>
      <c r="EI21" s="36">
        <f t="shared" si="6"/>
        <v>2.429070161736897</v>
      </c>
      <c r="EJ21" s="37"/>
      <c r="EK21" s="36">
        <f t="shared" si="7"/>
        <v>5.753835980027752</v>
      </c>
      <c r="EL21" s="36">
        <f t="shared" si="9"/>
        <v>8.182906141764649</v>
      </c>
    </row>
    <row r="22" spans="1:142" ht="15.75">
      <c r="A22" s="46" t="s">
        <v>16</v>
      </c>
      <c r="B22" s="56">
        <v>0.58776</v>
      </c>
      <c r="C22" s="56">
        <v>0.1325</v>
      </c>
      <c r="D22" s="31">
        <v>0.40356</v>
      </c>
      <c r="E22" s="31">
        <v>1.20145</v>
      </c>
      <c r="F22" s="56">
        <v>0.3285</v>
      </c>
      <c r="G22" s="56">
        <v>0.407</v>
      </c>
      <c r="H22" s="33">
        <v>0</v>
      </c>
      <c r="I22" s="56">
        <v>0.02112</v>
      </c>
      <c r="J22" s="56">
        <v>0.1695</v>
      </c>
      <c r="K22" s="56">
        <v>0.012959501557632402</v>
      </c>
      <c r="L22" s="56">
        <v>0.093</v>
      </c>
      <c r="M22" s="56">
        <v>0.059</v>
      </c>
      <c r="N22" s="56">
        <v>0.2925</v>
      </c>
      <c r="O22" s="31">
        <v>0.1255</v>
      </c>
      <c r="P22" s="31">
        <v>0.1467</v>
      </c>
      <c r="Q22" s="58" t="s">
        <v>16</v>
      </c>
      <c r="R22" s="31">
        <v>0.093</v>
      </c>
      <c r="S22" s="56">
        <v>0.258</v>
      </c>
      <c r="T22" s="31">
        <v>0.11976</v>
      </c>
      <c r="U22" s="56">
        <v>0.1135</v>
      </c>
      <c r="V22" s="31">
        <v>0.2265</v>
      </c>
      <c r="W22" s="31">
        <v>0.107</v>
      </c>
      <c r="X22" s="56">
        <v>0.0025</v>
      </c>
      <c r="Y22" s="31">
        <v>0.17746300270926424</v>
      </c>
      <c r="Z22" s="56">
        <v>0.198</v>
      </c>
      <c r="AA22" s="35">
        <v>0</v>
      </c>
      <c r="AB22" s="56">
        <v>0.044</v>
      </c>
      <c r="AC22" s="56">
        <v>0.026902618453865337</v>
      </c>
      <c r="AD22" s="56">
        <v>0.016016000000000002</v>
      </c>
      <c r="AE22" s="56">
        <v>0.0765</v>
      </c>
      <c r="AF22" s="46" t="s">
        <v>16</v>
      </c>
      <c r="AG22" s="56">
        <v>0.005455</v>
      </c>
      <c r="AH22" s="56">
        <v>0.01625</v>
      </c>
      <c r="AI22" s="56">
        <v>0.1565</v>
      </c>
      <c r="AJ22" s="56">
        <v>0.007912209516783475</v>
      </c>
      <c r="AK22" s="56">
        <v>0.007060125414976024</v>
      </c>
      <c r="AL22" s="56">
        <v>0.044</v>
      </c>
      <c r="AM22" s="56">
        <v>0.084</v>
      </c>
      <c r="AN22" s="56">
        <v>0.0505</v>
      </c>
      <c r="AO22" s="31">
        <v>0.015410295204250374</v>
      </c>
      <c r="AP22" s="31">
        <v>0.101</v>
      </c>
      <c r="AQ22" s="56">
        <v>0.09756</v>
      </c>
      <c r="AR22" s="31">
        <v>0.21821600000000002</v>
      </c>
      <c r="AS22" s="32">
        <v>0.000194</v>
      </c>
      <c r="AT22" s="56">
        <v>0.0415</v>
      </c>
      <c r="AU22" s="56">
        <v>0.08400000000000002</v>
      </c>
      <c r="AV22" s="46" t="s">
        <v>16</v>
      </c>
      <c r="AW22" s="31">
        <v>0.027428</v>
      </c>
      <c r="AX22" s="31">
        <v>0.0013700000000000001</v>
      </c>
      <c r="AY22" s="33">
        <v>0.08574761767253827</v>
      </c>
      <c r="AZ22" s="31">
        <v>0</v>
      </c>
      <c r="BA22" s="31">
        <v>0.043</v>
      </c>
      <c r="BB22" s="43">
        <v>0.03816</v>
      </c>
      <c r="BC22" s="31">
        <v>0.0185</v>
      </c>
      <c r="BD22" s="31">
        <v>0.0074199999999999995</v>
      </c>
      <c r="BE22" s="31">
        <v>0.018435000000000003</v>
      </c>
      <c r="BF22" s="31">
        <v>0.011548588081599842</v>
      </c>
      <c r="BG22" s="39">
        <v>0.0017127937336814617</v>
      </c>
      <c r="BH22" s="31">
        <v>0.1172103306200382</v>
      </c>
      <c r="BI22" s="33">
        <v>0</v>
      </c>
      <c r="BJ22" s="31">
        <v>0.059</v>
      </c>
      <c r="BK22" s="46" t="s">
        <v>16</v>
      </c>
      <c r="BL22" s="31">
        <v>0.075</v>
      </c>
      <c r="BM22" s="31">
        <v>0.0215</v>
      </c>
      <c r="BN22" s="31">
        <v>0.0865</v>
      </c>
      <c r="BO22" s="31">
        <v>0.107</v>
      </c>
      <c r="BP22" s="31">
        <v>0.0755</v>
      </c>
      <c r="BQ22" s="31">
        <v>0.0295</v>
      </c>
      <c r="BR22" s="64">
        <v>0.182</v>
      </c>
      <c r="BS22" s="31">
        <v>4E-05</v>
      </c>
      <c r="BT22" s="31">
        <v>0.051</v>
      </c>
      <c r="BU22" s="34">
        <v>0.01704</v>
      </c>
      <c r="BV22" s="31">
        <v>0.005679999999999999</v>
      </c>
      <c r="BW22" s="56">
        <v>0.03012</v>
      </c>
      <c r="BX22" s="56">
        <v>0.016099469496021215</v>
      </c>
      <c r="BY22" s="33">
        <v>0.006166214450808965</v>
      </c>
      <c r="BZ22" s="56">
        <v>0.03401869158878505</v>
      </c>
      <c r="CA22" s="46" t="s">
        <v>16</v>
      </c>
      <c r="CB22" s="66">
        <v>0.016408401165711992</v>
      </c>
      <c r="CC22" s="56">
        <v>0.012071148628278568</v>
      </c>
      <c r="CD22" s="56">
        <v>0.019491508391116477</v>
      </c>
      <c r="CE22" s="56">
        <v>0.012907245502964529</v>
      </c>
      <c r="CF22" s="56">
        <v>0.010242186714903026</v>
      </c>
      <c r="CG22" s="56">
        <v>0.025657722841925436</v>
      </c>
      <c r="CH22" s="56">
        <v>0.0653723243895086</v>
      </c>
      <c r="CI22" s="56">
        <v>0.009197065621545574</v>
      </c>
      <c r="CJ22" s="56">
        <v>0.0205888855391418</v>
      </c>
      <c r="CK22" s="56">
        <v>0.008465480856195359</v>
      </c>
      <c r="CL22" s="56">
        <v>0.007054567380162799</v>
      </c>
      <c r="CM22" s="56">
        <v>0.02466485780323586</v>
      </c>
      <c r="CN22" s="56">
        <v>0.02445583358456437</v>
      </c>
      <c r="CO22" s="56">
        <v>0.049068435333132356</v>
      </c>
      <c r="CP22" s="56">
        <v>0.012907245502964529</v>
      </c>
      <c r="CQ22" s="46" t="s">
        <v>16</v>
      </c>
      <c r="CR22" s="56">
        <v>0.016512913275047735</v>
      </c>
      <c r="CS22" s="56">
        <v>0.04577630388905639</v>
      </c>
      <c r="CT22" s="56">
        <v>0.02069339764847754</v>
      </c>
      <c r="CU22" s="56">
        <v>0.005277861521455131</v>
      </c>
      <c r="CV22" s="56">
        <v>0.0102944427695709</v>
      </c>
      <c r="CW22" s="66">
        <f t="shared" si="8"/>
        <v>4.9068435333132354E-05</v>
      </c>
      <c r="CX22" s="56">
        <v>0.012384684956285802</v>
      </c>
      <c r="CY22" s="56">
        <v>0.0432680132649985</v>
      </c>
      <c r="CZ22" s="56">
        <v>0.010033162496231537</v>
      </c>
      <c r="DA22" s="56">
        <v>0.011391819917596224</v>
      </c>
      <c r="DB22" s="56">
        <v>0.03464576424479952</v>
      </c>
      <c r="DC22" s="33">
        <v>0.014527183197668578</v>
      </c>
      <c r="DD22" s="43">
        <v>0.028479549793990557</v>
      </c>
      <c r="DE22" s="31">
        <v>0</v>
      </c>
      <c r="DF22" s="31">
        <v>0.012384684956285802</v>
      </c>
      <c r="DG22" s="31">
        <v>0.0038669480454225718</v>
      </c>
      <c r="DH22" s="31">
        <v>0.0102944427695709</v>
      </c>
      <c r="DI22" s="46" t="s">
        <v>16</v>
      </c>
      <c r="DJ22" s="31">
        <v>0.012018892573610695</v>
      </c>
      <c r="DK22" s="31">
        <v>0.0023461538461538455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0.03192132578023292</v>
      </c>
      <c r="DU22" s="31">
        <v>0.00342713882795362</v>
      </c>
      <c r="DV22" s="56">
        <v>0.014458</v>
      </c>
      <c r="DW22" s="56">
        <v>0.006427494724148328</v>
      </c>
      <c r="DX22" s="46" t="s">
        <v>16</v>
      </c>
      <c r="DY22" s="56">
        <v>0.011235051753592608</v>
      </c>
      <c r="DZ22" s="56">
        <v>0.0017244498040397953</v>
      </c>
      <c r="EA22" s="43"/>
      <c r="EB22" s="43"/>
      <c r="EC22" s="43"/>
      <c r="ED22" s="43"/>
      <c r="EE22" s="43"/>
      <c r="EF22" s="43"/>
      <c r="EG22" s="43"/>
      <c r="EH22" s="43"/>
      <c r="EI22" s="36">
        <f t="shared" si="6"/>
        <v>2.444193124353719</v>
      </c>
      <c r="EJ22" s="37"/>
      <c r="EK22" s="36">
        <f t="shared" si="7"/>
        <v>5.774243991893401</v>
      </c>
      <c r="EL22" s="36">
        <f t="shared" si="9"/>
        <v>8.21843711624712</v>
      </c>
    </row>
    <row r="23" spans="1:142" ht="15.75">
      <c r="A23" s="46" t="s">
        <v>17</v>
      </c>
      <c r="B23" s="56">
        <v>0.63744</v>
      </c>
      <c r="C23" s="56">
        <v>0.136</v>
      </c>
      <c r="D23" s="31">
        <v>0.4878</v>
      </c>
      <c r="E23" s="31">
        <v>1.358698</v>
      </c>
      <c r="F23" s="56">
        <v>0.2665</v>
      </c>
      <c r="G23" s="56">
        <v>0.4125</v>
      </c>
      <c r="H23" s="33">
        <v>0</v>
      </c>
      <c r="I23" s="56">
        <v>0.00708</v>
      </c>
      <c r="J23" s="56">
        <v>0.1755</v>
      </c>
      <c r="K23" s="56">
        <v>0.014398753894081</v>
      </c>
      <c r="L23" s="56">
        <v>0.1075</v>
      </c>
      <c r="M23" s="56">
        <v>0.059</v>
      </c>
      <c r="N23" s="56">
        <v>0.2375</v>
      </c>
      <c r="O23" s="31">
        <v>0.1005</v>
      </c>
      <c r="P23" s="31">
        <v>0.14472</v>
      </c>
      <c r="Q23" s="58" t="s">
        <v>17</v>
      </c>
      <c r="R23" s="31">
        <v>0.101</v>
      </c>
      <c r="S23" s="56">
        <v>0.2615</v>
      </c>
      <c r="T23" s="31">
        <v>0.12552</v>
      </c>
      <c r="U23" s="56">
        <v>0.108</v>
      </c>
      <c r="V23" s="31">
        <v>0.2155</v>
      </c>
      <c r="W23" s="31">
        <v>0.108</v>
      </c>
      <c r="X23" s="56">
        <v>0.001</v>
      </c>
      <c r="Y23" s="31">
        <v>0.14458435663769748</v>
      </c>
      <c r="Z23" s="56">
        <v>0.2</v>
      </c>
      <c r="AA23" s="35">
        <v>0</v>
      </c>
      <c r="AB23" s="56">
        <v>0.0365</v>
      </c>
      <c r="AC23" s="56">
        <v>0.02900648379052369</v>
      </c>
      <c r="AD23" s="56">
        <v>0.015926</v>
      </c>
      <c r="AE23" s="56">
        <v>0.077</v>
      </c>
      <c r="AF23" s="46" t="s">
        <v>17</v>
      </c>
      <c r="AG23" s="56">
        <v>0.00533</v>
      </c>
      <c r="AH23" s="56">
        <v>0.010344999999999998</v>
      </c>
      <c r="AI23" s="56">
        <v>0.169</v>
      </c>
      <c r="AJ23" s="56">
        <v>0.007264846919955736</v>
      </c>
      <c r="AK23" s="56">
        <v>0.006482478790114349</v>
      </c>
      <c r="AL23" s="56">
        <v>0.0465</v>
      </c>
      <c r="AM23" s="56">
        <v>0.0915</v>
      </c>
      <c r="AN23" s="56">
        <v>0.0565</v>
      </c>
      <c r="AO23" s="31">
        <v>0.012555223250413425</v>
      </c>
      <c r="AP23" s="31">
        <v>0.1</v>
      </c>
      <c r="AQ23" s="56">
        <v>0.10134</v>
      </c>
      <c r="AR23" s="31">
        <v>0.236242</v>
      </c>
      <c r="AS23" s="32">
        <v>0.00019</v>
      </c>
      <c r="AT23" s="56">
        <v>0.0395</v>
      </c>
      <c r="AU23" s="56">
        <v>0.08111999999999998</v>
      </c>
      <c r="AV23" s="46" t="s">
        <v>17</v>
      </c>
      <c r="AW23" s="31">
        <v>0.014731999999999999</v>
      </c>
      <c r="AX23" s="31">
        <v>0.0015249999999999999</v>
      </c>
      <c r="AY23" s="33">
        <v>0.08880450476465493</v>
      </c>
      <c r="AZ23" s="31">
        <v>0</v>
      </c>
      <c r="BA23" s="31">
        <v>0.0415</v>
      </c>
      <c r="BB23" s="43">
        <v>0.03789</v>
      </c>
      <c r="BC23" s="31">
        <v>0.0185</v>
      </c>
      <c r="BD23" s="31">
        <v>0.0075250000000000004</v>
      </c>
      <c r="BE23" s="31">
        <v>0.019085</v>
      </c>
      <c r="BF23" s="31">
        <v>0.01283114762335444</v>
      </c>
      <c r="BG23" s="39">
        <v>0.0017058311575282852</v>
      </c>
      <c r="BH23" s="31">
        <v>0.1302274394533213</v>
      </c>
      <c r="BI23" s="33">
        <v>0</v>
      </c>
      <c r="BJ23" s="31">
        <v>0.073</v>
      </c>
      <c r="BK23" s="46" t="s">
        <v>17</v>
      </c>
      <c r="BL23" s="31">
        <v>0.081</v>
      </c>
      <c r="BM23" s="31">
        <v>0.013</v>
      </c>
      <c r="BN23" s="31">
        <v>0.084</v>
      </c>
      <c r="BO23" s="31">
        <v>0.116</v>
      </c>
      <c r="BP23" s="31">
        <v>0.0885</v>
      </c>
      <c r="BQ23" s="31">
        <v>0.0305</v>
      </c>
      <c r="BR23" s="64">
        <v>0.1875</v>
      </c>
      <c r="BS23" s="31">
        <v>0</v>
      </c>
      <c r="BT23" s="31">
        <v>0.047</v>
      </c>
      <c r="BU23" s="34">
        <v>0.02328</v>
      </c>
      <c r="BV23" s="31">
        <v>0.0077599999999999995</v>
      </c>
      <c r="BW23" s="56">
        <v>0.03048</v>
      </c>
      <c r="BX23" s="56">
        <v>0.01768302387267904</v>
      </c>
      <c r="BY23" s="33">
        <v>0.006851019997990154</v>
      </c>
      <c r="BZ23" s="56">
        <v>0.03779672897196262</v>
      </c>
      <c r="CA23" s="46" t="s">
        <v>17</v>
      </c>
      <c r="CB23" s="66">
        <v>0.018230680333634817</v>
      </c>
      <c r="CC23" s="56">
        <v>0.01341174253843835</v>
      </c>
      <c r="CD23" s="56">
        <v>0.02165619033262989</v>
      </c>
      <c r="CE23" s="56">
        <v>0.014340694402572607</v>
      </c>
      <c r="CF23" s="56">
        <v>0.01137966033564466</v>
      </c>
      <c r="CG23" s="56">
        <v>0.02850721033062004</v>
      </c>
      <c r="CH23" s="56">
        <v>0.0726324238769973</v>
      </c>
      <c r="CI23" s="56">
        <v>0.010218470505476838</v>
      </c>
      <c r="CJ23" s="56">
        <v>0.022875439654306107</v>
      </c>
      <c r="CK23" s="56">
        <v>0.009405637624359363</v>
      </c>
      <c r="CL23" s="56">
        <v>0.007838031353632802</v>
      </c>
      <c r="CM23" s="56">
        <v>0.027404079991960616</v>
      </c>
      <c r="CN23" s="56">
        <v>0.027171842025927047</v>
      </c>
      <c r="CO23" s="56">
        <v>0.05451786252637927</v>
      </c>
      <c r="CP23" s="56">
        <v>0.014340694402572607</v>
      </c>
      <c r="CQ23" s="46" t="s">
        <v>17</v>
      </c>
      <c r="CR23" s="56">
        <v>0.018346799316651594</v>
      </c>
      <c r="CS23" s="56">
        <v>0.05086011456135063</v>
      </c>
      <c r="CT23" s="56">
        <v>0.022991558637322884</v>
      </c>
      <c r="CU23" s="56">
        <v>0.005864008642347504</v>
      </c>
      <c r="CV23" s="56">
        <v>0.011437719827153053</v>
      </c>
      <c r="CW23" s="66">
        <f t="shared" si="8"/>
        <v>5.4517862526379265E-05</v>
      </c>
      <c r="CX23" s="56">
        <v>0.013760099487488697</v>
      </c>
      <c r="CY23" s="56">
        <v>0.04807325896894785</v>
      </c>
      <c r="CZ23" s="56">
        <v>0.011147422369611096</v>
      </c>
      <c r="DA23" s="56">
        <v>0.012656969148829265</v>
      </c>
      <c r="DB23" s="56">
        <v>0.038493442870063316</v>
      </c>
      <c r="DC23" s="33">
        <v>0.016140538639332735</v>
      </c>
      <c r="DD23" s="43">
        <v>0.03164242287207316</v>
      </c>
      <c r="DE23" s="31">
        <v>0</v>
      </c>
      <c r="DF23" s="31">
        <v>0.013760099487488697</v>
      </c>
      <c r="DG23" s="31">
        <v>0.004296402371620944</v>
      </c>
      <c r="DH23" s="31">
        <v>0.011437719827153053</v>
      </c>
      <c r="DI23" s="46" t="s">
        <v>17</v>
      </c>
      <c r="DJ23" s="31">
        <v>0.01335368304692996</v>
      </c>
      <c r="DK23" s="31">
        <v>0.002576923076923076</v>
      </c>
      <c r="DL23" s="31">
        <v>0.00418110257302739</v>
      </c>
      <c r="DM23" s="31">
        <v>0.004832257891777558</v>
      </c>
      <c r="DN23" s="31">
        <v>0.004900800556909154</v>
      </c>
      <c r="DO23" s="31">
        <v>0</v>
      </c>
      <c r="DP23" s="31">
        <v>0.003221505261185038</v>
      </c>
      <c r="DQ23" s="31">
        <v>0.003906931912501004</v>
      </c>
      <c r="DR23" s="31">
        <v>0.0039754745776326</v>
      </c>
      <c r="DS23" s="31">
        <v>0.002398993279605879</v>
      </c>
      <c r="DT23" s="31">
        <v>0.02600724816157067</v>
      </c>
      <c r="DU23" s="31">
        <v>0.0034371670322782834</v>
      </c>
      <c r="DV23" s="56">
        <v>0.014166</v>
      </c>
      <c r="DW23" s="56">
        <v>0.007141317455532109</v>
      </c>
      <c r="DX23" s="46" t="s">
        <v>17</v>
      </c>
      <c r="DY23" s="56">
        <v>0.012482790674304092</v>
      </c>
      <c r="DZ23" s="56">
        <v>0.0019159632197769073</v>
      </c>
      <c r="EA23" s="43"/>
      <c r="EB23" s="43"/>
      <c r="EC23" s="43"/>
      <c r="ED23" s="43"/>
      <c r="EE23" s="43"/>
      <c r="EF23" s="43"/>
      <c r="EG23" s="43"/>
      <c r="EH23" s="43"/>
      <c r="EI23" s="36">
        <f t="shared" si="6"/>
        <v>2.7518712706108497</v>
      </c>
      <c r="EJ23" s="37"/>
      <c r="EK23" s="36">
        <f t="shared" si="7"/>
        <v>5.772740482358493</v>
      </c>
      <c r="EL23" s="36">
        <f t="shared" si="9"/>
        <v>8.524611752969342</v>
      </c>
    </row>
    <row r="24" spans="1:142" ht="15.75">
      <c r="A24" s="46" t="s">
        <v>18</v>
      </c>
      <c r="B24" s="56">
        <v>0.64944</v>
      </c>
      <c r="C24" s="56">
        <v>0.143</v>
      </c>
      <c r="D24" s="31">
        <v>0.5202</v>
      </c>
      <c r="E24" s="31">
        <v>1.455293</v>
      </c>
      <c r="F24" s="56">
        <v>0.2345</v>
      </c>
      <c r="G24" s="56">
        <v>0.4465</v>
      </c>
      <c r="H24" s="33">
        <v>0</v>
      </c>
      <c r="I24" s="56">
        <v>0.0066</v>
      </c>
      <c r="J24" s="56">
        <v>0.182</v>
      </c>
      <c r="K24" s="56">
        <v>0.015931464174454832</v>
      </c>
      <c r="L24" s="56">
        <v>0.114</v>
      </c>
      <c r="M24" s="56">
        <v>0.0555</v>
      </c>
      <c r="N24" s="56">
        <v>0.23</v>
      </c>
      <c r="O24" s="31">
        <v>0.085</v>
      </c>
      <c r="P24" s="31">
        <v>0.1449</v>
      </c>
      <c r="Q24" s="58" t="s">
        <v>18</v>
      </c>
      <c r="R24" s="31">
        <v>0.1065</v>
      </c>
      <c r="S24" s="56">
        <v>0.2585</v>
      </c>
      <c r="T24" s="31">
        <v>0.12048</v>
      </c>
      <c r="U24" s="56">
        <v>0.114</v>
      </c>
      <c r="V24" s="31">
        <v>0.2275</v>
      </c>
      <c r="W24" s="31">
        <v>0.1025</v>
      </c>
      <c r="X24" s="56">
        <v>0.0005</v>
      </c>
      <c r="Y24" s="31">
        <v>0.11384997009253721</v>
      </c>
      <c r="Z24" s="56">
        <v>0.195</v>
      </c>
      <c r="AA24" s="35">
        <v>0</v>
      </c>
      <c r="AB24" s="56">
        <v>0.031</v>
      </c>
      <c r="AC24" s="56">
        <v>0.03415423940149626</v>
      </c>
      <c r="AD24" s="56">
        <v>0.015948</v>
      </c>
      <c r="AE24" s="56">
        <v>0.082</v>
      </c>
      <c r="AF24" s="46" t="s">
        <v>18</v>
      </c>
      <c r="AG24" s="56">
        <v>0.00513</v>
      </c>
      <c r="AH24" s="56">
        <v>0.01098</v>
      </c>
      <c r="AI24" s="56">
        <v>0.155</v>
      </c>
      <c r="AJ24" s="56">
        <v>0.007312799704905938</v>
      </c>
      <c r="AK24" s="56">
        <v>0.006525267428992991</v>
      </c>
      <c r="AL24" s="56">
        <v>0.0485</v>
      </c>
      <c r="AM24" s="56">
        <v>0.1025</v>
      </c>
      <c r="AN24" s="56">
        <v>0.0555</v>
      </c>
      <c r="AO24" s="31">
        <v>0.009886351641391927</v>
      </c>
      <c r="AP24" s="31">
        <v>0.099</v>
      </c>
      <c r="AQ24" s="56">
        <v>0.09798</v>
      </c>
      <c r="AR24" s="31">
        <v>0.22696800000000003</v>
      </c>
      <c r="AS24" s="32">
        <v>0.000188</v>
      </c>
      <c r="AT24" s="56">
        <v>0.0445</v>
      </c>
      <c r="AU24" s="56">
        <v>0.07488000000000002</v>
      </c>
      <c r="AV24" s="46" t="s">
        <v>18</v>
      </c>
      <c r="AW24" s="31">
        <v>0.011436</v>
      </c>
      <c r="AX24" s="31">
        <v>0.001955</v>
      </c>
      <c r="AY24" s="33">
        <v>0.088765809991337</v>
      </c>
      <c r="AZ24" s="31">
        <v>0</v>
      </c>
      <c r="BA24" s="31">
        <v>0.0435</v>
      </c>
      <c r="BB24" s="43">
        <v>0.03888</v>
      </c>
      <c r="BC24" s="31">
        <v>0.0195</v>
      </c>
      <c r="BD24" s="31">
        <v>0.007895</v>
      </c>
      <c r="BE24" s="31">
        <v>0.01564</v>
      </c>
      <c r="BF24" s="31">
        <v>0.01419699025223596</v>
      </c>
      <c r="BG24" s="39">
        <v>0.0016892950391644906</v>
      </c>
      <c r="BH24" s="31">
        <v>0.14408981509396043</v>
      </c>
      <c r="BI24" s="33">
        <v>0</v>
      </c>
      <c r="BJ24" s="31">
        <v>0.0845</v>
      </c>
      <c r="BK24" s="46" t="s">
        <v>18</v>
      </c>
      <c r="BL24" s="31">
        <v>0.0875</v>
      </c>
      <c r="BM24" s="31">
        <v>0.0085</v>
      </c>
      <c r="BN24" s="31">
        <v>0.0865</v>
      </c>
      <c r="BO24" s="31">
        <v>0.1105</v>
      </c>
      <c r="BP24" s="31">
        <v>0.103</v>
      </c>
      <c r="BQ24" s="31">
        <v>0.033</v>
      </c>
      <c r="BR24" s="64">
        <v>0.197</v>
      </c>
      <c r="BS24" s="31">
        <v>4E-05</v>
      </c>
      <c r="BT24" s="31">
        <v>0.0495</v>
      </c>
      <c r="BU24" s="34">
        <v>0.019920000000000004</v>
      </c>
      <c r="BV24" s="31">
        <v>0.006640000000000001</v>
      </c>
      <c r="BW24" s="56">
        <v>0.02796</v>
      </c>
      <c r="BX24" s="56">
        <v>0.017353116710875326</v>
      </c>
      <c r="BY24" s="33">
        <v>0.007580293437845445</v>
      </c>
      <c r="BZ24" s="56">
        <v>0.041820093457943935</v>
      </c>
      <c r="CA24" s="46" t="s">
        <v>18</v>
      </c>
      <c r="CB24" s="66">
        <v>0.020171289317656525</v>
      </c>
      <c r="CC24" s="56">
        <v>0.014839388001205912</v>
      </c>
      <c r="CD24" s="56">
        <v>0.023961436036579242</v>
      </c>
      <c r="CE24" s="56">
        <v>0.015867224399557837</v>
      </c>
      <c r="CF24" s="56">
        <v>0.012590995879811077</v>
      </c>
      <c r="CG24" s="56">
        <v>0.03154172947442469</v>
      </c>
      <c r="CH24" s="56">
        <v>0.08036395839614112</v>
      </c>
      <c r="CI24" s="56">
        <v>0.011306200381871172</v>
      </c>
      <c r="CJ24" s="56">
        <v>0.025310471309416147</v>
      </c>
      <c r="CK24" s="56">
        <v>0.010406843533313238</v>
      </c>
      <c r="CL24" s="56">
        <v>0.008672369611094364</v>
      </c>
      <c r="CM24" s="56">
        <v>0.03032117375138178</v>
      </c>
      <c r="CN24" s="56">
        <v>0.0300642146517938</v>
      </c>
      <c r="CO24" s="56">
        <v>0.06032114862827858</v>
      </c>
      <c r="CP24" s="56">
        <v>0.015867224399557837</v>
      </c>
      <c r="CQ24" s="46" t="s">
        <v>18</v>
      </c>
      <c r="CR24" s="56">
        <v>0.02029976886745051</v>
      </c>
      <c r="CS24" s="56">
        <v>0.056274042809767874</v>
      </c>
      <c r="CT24" s="56">
        <v>0.025438950859210135</v>
      </c>
      <c r="CU24" s="56">
        <v>0.006488217264596524</v>
      </c>
      <c r="CV24" s="56">
        <v>0.012655235654708073</v>
      </c>
      <c r="CW24" s="66">
        <f t="shared" si="8"/>
        <v>6.032114862827858E-05</v>
      </c>
      <c r="CX24" s="56">
        <v>0.015224826650587884</v>
      </c>
      <c r="CY24" s="56">
        <v>0.0531905336147121</v>
      </c>
      <c r="CZ24" s="56">
        <v>0.012334036780223096</v>
      </c>
      <c r="DA24" s="56">
        <v>0.014004270927544974</v>
      </c>
      <c r="DB24" s="56">
        <v>0.042590970756707876</v>
      </c>
      <c r="DC24" s="33">
        <v>0.017858657421364693</v>
      </c>
      <c r="DD24" s="43">
        <v>0.03501067731886243</v>
      </c>
      <c r="DE24" s="31">
        <v>0</v>
      </c>
      <c r="DF24" s="31">
        <v>0.015224826650587884</v>
      </c>
      <c r="DG24" s="31">
        <v>0.004753743342377652</v>
      </c>
      <c r="DH24" s="31">
        <v>0.012655235654708073</v>
      </c>
      <c r="DI24" s="46" t="s">
        <v>18</v>
      </c>
      <c r="DJ24" s="31">
        <v>0.014775148226308918</v>
      </c>
      <c r="DK24" s="31">
        <v>0.002528846153846153</v>
      </c>
      <c r="DL24" s="31">
        <v>0.006581970066132961</v>
      </c>
      <c r="DM24" s="31">
        <v>0.007607030978071701</v>
      </c>
      <c r="DN24" s="31">
        <v>0.007714932126696831</v>
      </c>
      <c r="DO24" s="31">
        <v>0</v>
      </c>
      <c r="DP24" s="31">
        <v>0.005071353985381133</v>
      </c>
      <c r="DQ24" s="31">
        <v>0.0061503654716324385</v>
      </c>
      <c r="DR24" s="31">
        <v>0.006258266620257569</v>
      </c>
      <c r="DS24" s="31">
        <v>0.0037765402018795674</v>
      </c>
      <c r="DT24" s="31">
        <v>0.020478871257168994</v>
      </c>
      <c r="DU24" s="31">
        <v>0.003438420557818866</v>
      </c>
      <c r="DV24" s="56">
        <v>0.014478000000000001</v>
      </c>
      <c r="DW24" s="56">
        <v>0.007901492312330421</v>
      </c>
      <c r="DX24" s="46" t="s">
        <v>18</v>
      </c>
      <c r="DY24" s="56">
        <v>0.013811551602853989</v>
      </c>
      <c r="DZ24" s="56">
        <v>0.0021199125716008446</v>
      </c>
      <c r="EA24" s="43"/>
      <c r="EB24" s="43"/>
      <c r="EC24" s="43"/>
      <c r="ED24" s="43"/>
      <c r="EE24" s="43"/>
      <c r="EF24" s="43"/>
      <c r="EG24" s="43"/>
      <c r="EH24" s="43"/>
      <c r="EI24" s="36">
        <f t="shared" si="6"/>
        <v>2.913712110133125</v>
      </c>
      <c r="EJ24" s="37"/>
      <c r="EK24" s="36">
        <f t="shared" si="7"/>
        <v>5.843159081920121</v>
      </c>
      <c r="EL24" s="36">
        <f t="shared" si="9"/>
        <v>8.756871192053246</v>
      </c>
    </row>
    <row r="25" spans="1:142" ht="15.75">
      <c r="A25" s="46" t="s">
        <v>19</v>
      </c>
      <c r="B25" s="56">
        <v>0.63456</v>
      </c>
      <c r="C25" s="56">
        <v>0.132</v>
      </c>
      <c r="D25" s="31">
        <v>0.5382</v>
      </c>
      <c r="E25" s="31">
        <v>1.455293</v>
      </c>
      <c r="F25" s="56">
        <v>0.196</v>
      </c>
      <c r="G25" s="56">
        <v>0.4235</v>
      </c>
      <c r="H25" s="33">
        <v>0</v>
      </c>
      <c r="I25" s="56">
        <v>0.00612</v>
      </c>
      <c r="J25" s="56">
        <v>0.183</v>
      </c>
      <c r="K25" s="56">
        <v>0.016785046728971968</v>
      </c>
      <c r="L25" s="56">
        <v>0.11</v>
      </c>
      <c r="M25" s="56">
        <v>0.0455</v>
      </c>
      <c r="N25" s="56">
        <v>0.219</v>
      </c>
      <c r="O25" s="31">
        <v>0.0745</v>
      </c>
      <c r="P25" s="31">
        <v>0.15066</v>
      </c>
      <c r="Q25" s="58" t="s">
        <v>19</v>
      </c>
      <c r="R25" s="31">
        <v>0.1075</v>
      </c>
      <c r="S25" s="56">
        <v>0.2485</v>
      </c>
      <c r="T25" s="31">
        <v>0.12336</v>
      </c>
      <c r="U25" s="56">
        <v>0.1185</v>
      </c>
      <c r="V25" s="31">
        <v>0.2365</v>
      </c>
      <c r="W25" s="31">
        <v>0.099</v>
      </c>
      <c r="X25" s="56">
        <v>0.0005</v>
      </c>
      <c r="Y25" s="31">
        <v>0.10915302065374195</v>
      </c>
      <c r="Z25" s="56">
        <v>0.185</v>
      </c>
      <c r="AA25" s="35">
        <v>0</v>
      </c>
      <c r="AB25" s="56">
        <v>0.0285</v>
      </c>
      <c r="AC25" s="56">
        <v>0.038675311720698255</v>
      </c>
      <c r="AD25" s="56">
        <v>0.015936</v>
      </c>
      <c r="AE25" s="56">
        <v>0.0745</v>
      </c>
      <c r="AF25" s="46" t="s">
        <v>19</v>
      </c>
      <c r="AG25" s="56">
        <v>0.005135</v>
      </c>
      <c r="AH25" s="56">
        <v>0.009885000000000001</v>
      </c>
      <c r="AI25" s="56">
        <v>0.137</v>
      </c>
      <c r="AJ25" s="56">
        <v>0.008391737366285502</v>
      </c>
      <c r="AK25" s="56">
        <v>0.007488011803762449</v>
      </c>
      <c r="AL25" s="56">
        <v>0.054</v>
      </c>
      <c r="AM25" s="56">
        <v>0.106</v>
      </c>
      <c r="AN25" s="56">
        <v>0.0535</v>
      </c>
      <c r="AO25" s="31">
        <v>0.009478484219415221</v>
      </c>
      <c r="AP25" s="31">
        <v>0.1005</v>
      </c>
      <c r="AQ25" s="56">
        <v>0.09216</v>
      </c>
      <c r="AR25" s="31">
        <v>0.227678</v>
      </c>
      <c r="AS25" s="32">
        <v>0.00019</v>
      </c>
      <c r="AT25" s="56">
        <v>0.0505</v>
      </c>
      <c r="AU25" s="56">
        <v>0.0816</v>
      </c>
      <c r="AV25" s="46" t="s">
        <v>19</v>
      </c>
      <c r="AW25" s="31">
        <v>0.010708</v>
      </c>
      <c r="AX25" s="31">
        <v>0.001905</v>
      </c>
      <c r="AY25" s="33">
        <v>0.08574761767253827</v>
      </c>
      <c r="AZ25" s="31">
        <v>0</v>
      </c>
      <c r="BA25" s="31">
        <v>0.042</v>
      </c>
      <c r="BB25" s="43">
        <v>0.039635000000000004</v>
      </c>
      <c r="BC25" s="31">
        <v>0.018</v>
      </c>
      <c r="BD25" s="31">
        <v>0.0066549999999999995</v>
      </c>
      <c r="BE25" s="31">
        <v>0.013434999999999999</v>
      </c>
      <c r="BF25" s="31">
        <v>0.014957642447995181</v>
      </c>
      <c r="BG25" s="39">
        <v>0.0016884247171453435</v>
      </c>
      <c r="BH25" s="31">
        <v>0.15180991860114562</v>
      </c>
      <c r="BI25" s="33">
        <v>0</v>
      </c>
      <c r="BJ25" s="31">
        <v>0.0835</v>
      </c>
      <c r="BK25" s="46" t="s">
        <v>19</v>
      </c>
      <c r="BL25" s="31">
        <v>0.0895</v>
      </c>
      <c r="BM25" s="31">
        <v>0.0065</v>
      </c>
      <c r="BN25" s="31">
        <v>0.085</v>
      </c>
      <c r="BO25" s="31">
        <v>0.1065</v>
      </c>
      <c r="BP25" s="31">
        <v>0.1075</v>
      </c>
      <c r="BQ25" s="31">
        <v>0.0315</v>
      </c>
      <c r="BR25" s="64">
        <v>0.203</v>
      </c>
      <c r="BS25" s="31">
        <v>4E-05</v>
      </c>
      <c r="BT25" s="31">
        <v>0.0445</v>
      </c>
      <c r="BU25" s="34">
        <v>0.019200000000000002</v>
      </c>
      <c r="BV25" s="31">
        <v>0.0064</v>
      </c>
      <c r="BW25" s="56">
        <v>0.02004</v>
      </c>
      <c r="BX25" s="56">
        <v>0.022367705570291767</v>
      </c>
      <c r="BY25" s="33">
        <v>0.00798643352426892</v>
      </c>
      <c r="BZ25" s="56">
        <v>0.04406074766355141</v>
      </c>
      <c r="CA25" s="46" t="s">
        <v>19</v>
      </c>
      <c r="CB25" s="66">
        <v>0.021252034971359666</v>
      </c>
      <c r="CC25" s="56">
        <v>0.01563445884835695</v>
      </c>
      <c r="CD25" s="56">
        <v>0.025245251733494126</v>
      </c>
      <c r="CE25" s="56">
        <v>0.016717365088935787</v>
      </c>
      <c r="CF25" s="56">
        <v>0.013265601447090745</v>
      </c>
      <c r="CG25" s="56">
        <v>0.03323168525776304</v>
      </c>
      <c r="CH25" s="56">
        <v>0.08466973168525778</v>
      </c>
      <c r="CI25" s="56">
        <v>0.011911968646367201</v>
      </c>
      <c r="CJ25" s="56">
        <v>0.02666656617425385</v>
      </c>
      <c r="CK25" s="56">
        <v>0.010964425685860719</v>
      </c>
      <c r="CL25" s="56">
        <v>0.009137021404883934</v>
      </c>
      <c r="CM25" s="56">
        <v>0.03194573409707568</v>
      </c>
      <c r="CN25" s="56">
        <v>0.03167500753693096</v>
      </c>
      <c r="CO25" s="56">
        <v>0.06355305999397047</v>
      </c>
      <c r="CP25" s="56">
        <v>0.016717365088935787</v>
      </c>
      <c r="CQ25" s="46" t="s">
        <v>19</v>
      </c>
      <c r="CR25" s="56">
        <v>0.02138739825143202</v>
      </c>
      <c r="CS25" s="56">
        <v>0.059289116671691296</v>
      </c>
      <c r="CT25" s="56">
        <v>0.026801929454326204</v>
      </c>
      <c r="CU25" s="56">
        <v>0.0068358456436539055</v>
      </c>
      <c r="CV25" s="56">
        <v>0.013333283087126925</v>
      </c>
      <c r="CW25" s="66">
        <f t="shared" si="8"/>
        <v>6.355305999397046E-05</v>
      </c>
      <c r="CX25" s="56">
        <v>0.016040548688574015</v>
      </c>
      <c r="CY25" s="56">
        <v>0.05604039794995479</v>
      </c>
      <c r="CZ25" s="56">
        <v>0.012994874886946037</v>
      </c>
      <c r="DA25" s="56">
        <v>0.014754597527886649</v>
      </c>
      <c r="DB25" s="56">
        <v>0.044872927343985534</v>
      </c>
      <c r="DC25" s="33">
        <v>0.018815495930057286</v>
      </c>
      <c r="DD25" s="43">
        <v>0.03688649381971661</v>
      </c>
      <c r="DE25" s="31">
        <v>0</v>
      </c>
      <c r="DF25" s="31">
        <v>0.016040548688574015</v>
      </c>
      <c r="DG25" s="31">
        <v>0.005008441362677119</v>
      </c>
      <c r="DH25" s="31">
        <v>0.013333283087126925</v>
      </c>
      <c r="DI25" s="46" t="s">
        <v>19</v>
      </c>
      <c r="DJ25" s="31">
        <v>0.015566777208320776</v>
      </c>
      <c r="DK25" s="31">
        <v>0.0032596153846153834</v>
      </c>
      <c r="DL25" s="31">
        <v>0.006586869795710728</v>
      </c>
      <c r="DM25" s="31">
        <v>0.007612693780288627</v>
      </c>
      <c r="DN25" s="31">
        <v>0.00772067525234946</v>
      </c>
      <c r="DO25" s="31">
        <v>0</v>
      </c>
      <c r="DP25" s="31">
        <v>0.005075129186859085</v>
      </c>
      <c r="DQ25" s="31">
        <v>0.006154943907467401</v>
      </c>
      <c r="DR25" s="31">
        <v>0.0062629253795282325</v>
      </c>
      <c r="DS25" s="31">
        <v>0.003779351522129106</v>
      </c>
      <c r="DT25" s="31">
        <v>0.01963400302593153</v>
      </c>
      <c r="DU25" s="31">
        <v>0.0034484487621435295</v>
      </c>
      <c r="DV25" s="56">
        <v>0.014332000000000001</v>
      </c>
      <c r="DW25" s="56">
        <v>0.008324841724449807</v>
      </c>
      <c r="DX25" s="46" t="s">
        <v>19</v>
      </c>
      <c r="DY25" s="56">
        <v>0.014551552607778117</v>
      </c>
      <c r="DZ25" s="56">
        <v>0.0022334941211938505</v>
      </c>
      <c r="EA25" s="43"/>
      <c r="EB25" s="43"/>
      <c r="EC25" s="43"/>
      <c r="ED25" s="43"/>
      <c r="EE25" s="43"/>
      <c r="EF25" s="43"/>
      <c r="EG25" s="43"/>
      <c r="EH25" s="43"/>
      <c r="EI25" s="36">
        <f t="shared" si="6"/>
        <v>2.9135513433182907</v>
      </c>
      <c r="EJ25" s="37"/>
      <c r="EK25" s="36">
        <f t="shared" si="7"/>
        <v>5.764463094144546</v>
      </c>
      <c r="EL25" s="36">
        <f t="shared" si="9"/>
        <v>8.678014437462837</v>
      </c>
    </row>
    <row r="26" spans="1:142" ht="15.75">
      <c r="A26" s="46" t="s">
        <v>20</v>
      </c>
      <c r="B26" s="56">
        <v>0.6408</v>
      </c>
      <c r="C26" s="56">
        <v>0.126</v>
      </c>
      <c r="D26" s="31">
        <v>0.54864</v>
      </c>
      <c r="E26" s="31">
        <v>1.476634</v>
      </c>
      <c r="F26" s="56">
        <v>0.175</v>
      </c>
      <c r="G26" s="56">
        <v>0.4225</v>
      </c>
      <c r="H26" s="33">
        <v>0</v>
      </c>
      <c r="I26" s="56">
        <v>0.00588</v>
      </c>
      <c r="J26" s="56">
        <v>0.1835</v>
      </c>
      <c r="K26" s="56">
        <v>0.016598130841121498</v>
      </c>
      <c r="L26" s="56">
        <v>0.103</v>
      </c>
      <c r="M26" s="56">
        <v>0.0445</v>
      </c>
      <c r="N26" s="56">
        <v>0.2095</v>
      </c>
      <c r="O26" s="31">
        <v>0.0605</v>
      </c>
      <c r="P26" s="31">
        <v>0.15066</v>
      </c>
      <c r="Q26" s="58" t="s">
        <v>20</v>
      </c>
      <c r="R26" s="31">
        <v>0.107</v>
      </c>
      <c r="S26" s="56">
        <v>0.2185</v>
      </c>
      <c r="T26" s="31">
        <v>0.11664</v>
      </c>
      <c r="U26" s="56">
        <v>0.1155</v>
      </c>
      <c r="V26" s="31">
        <v>0.2305</v>
      </c>
      <c r="W26" s="31">
        <v>0.0905</v>
      </c>
      <c r="X26" s="56">
        <v>0.0005</v>
      </c>
      <c r="Y26" s="31">
        <v>0.11670898279441257</v>
      </c>
      <c r="Z26" s="56">
        <v>0.178</v>
      </c>
      <c r="AA26" s="35">
        <v>0</v>
      </c>
      <c r="AB26" s="56">
        <v>0.0235</v>
      </c>
      <c r="AC26" s="56">
        <v>0.0412715710723192</v>
      </c>
      <c r="AD26" s="56">
        <v>0.016052</v>
      </c>
      <c r="AE26" s="56">
        <v>0.0715</v>
      </c>
      <c r="AF26" s="46" t="s">
        <v>20</v>
      </c>
      <c r="AG26" s="56">
        <v>0.005415</v>
      </c>
      <c r="AH26" s="56">
        <v>0.010004999999999998</v>
      </c>
      <c r="AI26" s="56">
        <v>0.118</v>
      </c>
      <c r="AJ26" s="56">
        <v>0.009758391737366284</v>
      </c>
      <c r="AK26" s="56">
        <v>0.00870748801180376</v>
      </c>
      <c r="AL26" s="56">
        <v>0.055</v>
      </c>
      <c r="AM26" s="56">
        <v>0.1085</v>
      </c>
      <c r="AN26" s="56">
        <v>0.053</v>
      </c>
      <c r="AO26" s="31">
        <v>0.010134618767812532</v>
      </c>
      <c r="AP26" s="31">
        <v>0.1035</v>
      </c>
      <c r="AQ26" s="56">
        <v>0.07182</v>
      </c>
      <c r="AR26" s="31">
        <v>0.214108</v>
      </c>
      <c r="AS26" s="32">
        <v>9.4E-05</v>
      </c>
      <c r="AT26" s="56">
        <v>0.0525</v>
      </c>
      <c r="AU26" s="56">
        <v>0.0816</v>
      </c>
      <c r="AV26" s="46" t="s">
        <v>20</v>
      </c>
      <c r="AW26" s="31">
        <v>0.01099</v>
      </c>
      <c r="AX26" s="31">
        <v>0.001715</v>
      </c>
      <c r="AY26" s="33">
        <v>0.07475830205024546</v>
      </c>
      <c r="AZ26" s="31">
        <v>0</v>
      </c>
      <c r="BA26" s="31">
        <v>0.039</v>
      </c>
      <c r="BB26" s="43">
        <v>0.037735</v>
      </c>
      <c r="BC26" s="31">
        <v>0.019</v>
      </c>
      <c r="BD26" s="31">
        <v>0.00626</v>
      </c>
      <c r="BE26" s="31">
        <v>0.010805</v>
      </c>
      <c r="BF26" s="31">
        <v>0.014791076273741335</v>
      </c>
      <c r="BG26" s="39">
        <v>0.001696257615317667</v>
      </c>
      <c r="BH26" s="31">
        <v>0.15011938498643354</v>
      </c>
      <c r="BI26" s="33">
        <v>0</v>
      </c>
      <c r="BJ26" s="31">
        <v>0.0855</v>
      </c>
      <c r="BK26" s="46" t="s">
        <v>20</v>
      </c>
      <c r="BL26" s="31">
        <v>0.0875</v>
      </c>
      <c r="BM26" s="31">
        <v>0.006</v>
      </c>
      <c r="BN26" s="31">
        <v>0.087</v>
      </c>
      <c r="BO26" s="31">
        <v>0.108</v>
      </c>
      <c r="BP26" s="31">
        <v>0.113</v>
      </c>
      <c r="BQ26" s="31">
        <v>0.033</v>
      </c>
      <c r="BR26" s="64">
        <v>0.194</v>
      </c>
      <c r="BS26" s="31">
        <v>0</v>
      </c>
      <c r="BT26" s="31">
        <v>0.0525</v>
      </c>
      <c r="BU26" s="34">
        <v>0.022680000000000002</v>
      </c>
      <c r="BV26" s="31">
        <v>0.007560000000000001</v>
      </c>
      <c r="BW26" s="56">
        <v>0.0138</v>
      </c>
      <c r="BX26" s="56">
        <v>0.025798740053050388</v>
      </c>
      <c r="BY26" s="33">
        <v>0.007897497738920713</v>
      </c>
      <c r="BZ26" s="56">
        <v>0.04357009345794393</v>
      </c>
      <c r="CA26" s="46" t="s">
        <v>20</v>
      </c>
      <c r="CB26" s="66">
        <v>0.0210153753391619</v>
      </c>
      <c r="CC26" s="56">
        <v>0.015460355743141396</v>
      </c>
      <c r="CD26" s="56">
        <v>0.024964124208622252</v>
      </c>
      <c r="CE26" s="56">
        <v>0.01653120289418149</v>
      </c>
      <c r="CF26" s="56">
        <v>0.013117877600241183</v>
      </c>
      <c r="CG26" s="56">
        <v>0.03286162194754296</v>
      </c>
      <c r="CH26" s="56">
        <v>0.08372686162194756</v>
      </c>
      <c r="CI26" s="56">
        <v>0.011779318661441064</v>
      </c>
      <c r="CJ26" s="56">
        <v>0.026369611094362384</v>
      </c>
      <c r="CK26" s="56">
        <v>0.010842327404280979</v>
      </c>
      <c r="CL26" s="56">
        <v>0.009035272836900816</v>
      </c>
      <c r="CM26" s="56">
        <v>0.03158999095568285</v>
      </c>
      <c r="CN26" s="56">
        <v>0.03132227916792283</v>
      </c>
      <c r="CO26" s="56">
        <v>0.06284534217666568</v>
      </c>
      <c r="CP26" s="56">
        <v>0.01653120289418149</v>
      </c>
      <c r="CQ26" s="46" t="s">
        <v>20</v>
      </c>
      <c r="CR26" s="56">
        <v>0.02114923123304191</v>
      </c>
      <c r="CS26" s="56">
        <v>0.05862888151944529</v>
      </c>
      <c r="CT26" s="56">
        <v>0.026503466988242394</v>
      </c>
      <c r="CU26" s="56">
        <v>0.00675972264094061</v>
      </c>
      <c r="CV26" s="56">
        <v>0.013184805547181192</v>
      </c>
      <c r="CW26" s="66">
        <f t="shared" si="8"/>
        <v>6.284534217666568E-05</v>
      </c>
      <c r="CX26" s="56">
        <v>0.015861923424781432</v>
      </c>
      <c r="CY26" s="56">
        <v>0.055416340066325</v>
      </c>
      <c r="CZ26" s="56">
        <v>0.01285016581248116</v>
      </c>
      <c r="DA26" s="56">
        <v>0.014590292432921318</v>
      </c>
      <c r="DB26" s="56">
        <v>0.044373228821224006</v>
      </c>
      <c r="DC26" s="33">
        <v>0.01860596924932168</v>
      </c>
      <c r="DD26" s="43">
        <v>0.036475731082303293</v>
      </c>
      <c r="DE26" s="31">
        <v>0</v>
      </c>
      <c r="DF26" s="31">
        <v>0.015861923424781432</v>
      </c>
      <c r="DG26" s="31">
        <v>0.004952668073560448</v>
      </c>
      <c r="DH26" s="31">
        <v>0.013184805547181192</v>
      </c>
      <c r="DI26" s="46" t="s">
        <v>20</v>
      </c>
      <c r="DJ26" s="31">
        <v>0.01539342779620139</v>
      </c>
      <c r="DK26" s="31">
        <v>0.0037596153846153834</v>
      </c>
      <c r="DL26" s="31">
        <v>0.006794291681169508</v>
      </c>
      <c r="DM26" s="31">
        <v>0.00785241907413853</v>
      </c>
      <c r="DN26" s="31">
        <v>0.007963800904977374</v>
      </c>
      <c r="DO26" s="31">
        <v>0</v>
      </c>
      <c r="DP26" s="31">
        <v>0.0052349460494256865</v>
      </c>
      <c r="DQ26" s="31">
        <v>0.0063487643578141306</v>
      </c>
      <c r="DR26" s="31">
        <v>0.006460146188652975</v>
      </c>
      <c r="DS26" s="31">
        <v>0.0038983640793595537</v>
      </c>
      <c r="DT26" s="31">
        <v>0.0209931388761831</v>
      </c>
      <c r="DU26" s="31">
        <v>0.0034484487621435295</v>
      </c>
      <c r="DV26" s="56">
        <v>0.013893999999999998</v>
      </c>
      <c r="DW26" s="56">
        <v>0.008232137473620742</v>
      </c>
      <c r="DX26" s="46" t="s">
        <v>20</v>
      </c>
      <c r="DY26" s="56">
        <v>0.0143895085921013</v>
      </c>
      <c r="DZ26" s="56">
        <v>0.0022086222490201994</v>
      </c>
      <c r="EA26" s="43"/>
      <c r="EB26" s="43"/>
      <c r="EC26" s="43"/>
      <c r="ED26" s="43"/>
      <c r="EE26" s="43"/>
      <c r="EF26" s="43"/>
      <c r="EG26" s="43"/>
      <c r="EH26" s="43"/>
      <c r="EI26" s="36">
        <f t="shared" si="6"/>
        <v>2.943889642601752</v>
      </c>
      <c r="EJ26" s="37"/>
      <c r="EK26" s="36">
        <f t="shared" si="7"/>
        <v>5.596140290020346</v>
      </c>
      <c r="EL26" s="36">
        <f t="shared" si="9"/>
        <v>8.540029932622097</v>
      </c>
    </row>
    <row r="27" spans="1:142" ht="15.75">
      <c r="A27" s="46" t="s">
        <v>21</v>
      </c>
      <c r="B27" s="56">
        <v>0.642</v>
      </c>
      <c r="C27" s="56">
        <v>0.1265</v>
      </c>
      <c r="D27" s="31">
        <v>0.51552</v>
      </c>
      <c r="E27" s="31">
        <v>1.46353</v>
      </c>
      <c r="F27" s="56">
        <v>0.1635</v>
      </c>
      <c r="G27" s="56">
        <v>0.426</v>
      </c>
      <c r="H27" s="33">
        <v>0</v>
      </c>
      <c r="I27" s="56">
        <v>0.00564</v>
      </c>
      <c r="J27" s="56">
        <v>0.1845</v>
      </c>
      <c r="K27" s="56">
        <v>0.01616199376947041</v>
      </c>
      <c r="L27" s="56">
        <v>0.0885</v>
      </c>
      <c r="M27" s="56">
        <v>0.0455</v>
      </c>
      <c r="N27" s="56">
        <v>0.2045</v>
      </c>
      <c r="O27" s="31">
        <v>0.058</v>
      </c>
      <c r="P27" s="31">
        <v>0.15858</v>
      </c>
      <c r="Q27" s="58" t="s">
        <v>21</v>
      </c>
      <c r="R27" s="31">
        <v>0.1045</v>
      </c>
      <c r="S27" s="56">
        <v>0.177</v>
      </c>
      <c r="T27" s="31">
        <v>0.114</v>
      </c>
      <c r="U27" s="56">
        <v>0.1085</v>
      </c>
      <c r="V27" s="31">
        <v>0.217</v>
      </c>
      <c r="W27" s="31">
        <v>0.0815</v>
      </c>
      <c r="X27" s="56">
        <v>0.0005</v>
      </c>
      <c r="Y27" s="31">
        <v>0.13896843883044227</v>
      </c>
      <c r="Z27" s="56">
        <v>0.169</v>
      </c>
      <c r="AA27" s="35">
        <v>0</v>
      </c>
      <c r="AB27" s="56">
        <v>0.021</v>
      </c>
      <c r="AC27" s="56">
        <v>0.04820985037406484</v>
      </c>
      <c r="AD27" s="56">
        <v>0.0161</v>
      </c>
      <c r="AE27" s="56">
        <v>0.0695</v>
      </c>
      <c r="AF27" s="46" t="s">
        <v>21</v>
      </c>
      <c r="AG27" s="56">
        <v>0.0054</v>
      </c>
      <c r="AH27" s="56">
        <v>0.010184999999999998</v>
      </c>
      <c r="AI27" s="56">
        <v>0.102</v>
      </c>
      <c r="AJ27" s="56">
        <v>0.008223902618959793</v>
      </c>
      <c r="AK27" s="56">
        <v>0.0073382515676872</v>
      </c>
      <c r="AL27" s="56">
        <v>0.0555</v>
      </c>
      <c r="AM27" s="56">
        <v>0.1155</v>
      </c>
      <c r="AN27" s="56">
        <v>0.0505</v>
      </c>
      <c r="AO27" s="31">
        <v>0.012067555680658665</v>
      </c>
      <c r="AP27" s="31">
        <v>0.1015</v>
      </c>
      <c r="AQ27" s="56">
        <v>0.0489</v>
      </c>
      <c r="AR27" s="31">
        <v>0.192272</v>
      </c>
      <c r="AS27" s="32">
        <v>0</v>
      </c>
      <c r="AT27" s="56">
        <v>0.0505</v>
      </c>
      <c r="AU27" s="56">
        <v>0.07968</v>
      </c>
      <c r="AV27" s="46" t="s">
        <v>21</v>
      </c>
      <c r="AW27" s="31">
        <v>0.012038</v>
      </c>
      <c r="AX27" s="31">
        <v>0.00158</v>
      </c>
      <c r="AY27" s="33">
        <v>0.06543286168062373</v>
      </c>
      <c r="AZ27" s="31">
        <v>0</v>
      </c>
      <c r="BA27" s="31">
        <v>0.036</v>
      </c>
      <c r="BB27" s="43">
        <v>0.036685</v>
      </c>
      <c r="BC27" s="31">
        <v>0.0185</v>
      </c>
      <c r="BD27" s="31">
        <v>0.00562</v>
      </c>
      <c r="BE27" s="31">
        <v>0.010015000000000001</v>
      </c>
      <c r="BF27" s="31">
        <v>0.014402421867149035</v>
      </c>
      <c r="BG27" s="39">
        <v>0.0016971279373368144</v>
      </c>
      <c r="BH27" s="31">
        <v>0.14617480655210532</v>
      </c>
      <c r="BI27" s="33">
        <v>0</v>
      </c>
      <c r="BJ27" s="31">
        <v>0.088</v>
      </c>
      <c r="BK27" s="46" t="s">
        <v>21</v>
      </c>
      <c r="BL27" s="31">
        <v>0.0795</v>
      </c>
      <c r="BM27" s="31">
        <v>0.005</v>
      </c>
      <c r="BN27" s="31">
        <v>0.0855</v>
      </c>
      <c r="BO27" s="31">
        <v>0.1105</v>
      </c>
      <c r="BP27" s="31">
        <v>0.1085</v>
      </c>
      <c r="BQ27" s="31">
        <v>0.0335</v>
      </c>
      <c r="BR27" s="64">
        <v>0.2025</v>
      </c>
      <c r="BS27" s="31">
        <v>4E-05</v>
      </c>
      <c r="BT27" s="31">
        <v>0.0475</v>
      </c>
      <c r="BU27" s="34">
        <v>0.0216</v>
      </c>
      <c r="BV27" s="31">
        <v>0.0072</v>
      </c>
      <c r="BW27" s="56">
        <v>0.01248</v>
      </c>
      <c r="BX27" s="56">
        <v>0.03035145888594163</v>
      </c>
      <c r="BY27" s="33">
        <v>0.007689980906441567</v>
      </c>
      <c r="BZ27" s="56">
        <v>0.042425233644859825</v>
      </c>
      <c r="CA27" s="46" t="s">
        <v>21</v>
      </c>
      <c r="CB27" s="66">
        <v>0.020463169530700438</v>
      </c>
      <c r="CC27" s="56">
        <v>0.015054115164305099</v>
      </c>
      <c r="CD27" s="56">
        <v>0.024308159983921218</v>
      </c>
      <c r="CE27" s="56">
        <v>0.0160968244397548</v>
      </c>
      <c r="CF27" s="56">
        <v>0.012773188624258872</v>
      </c>
      <c r="CG27" s="56">
        <v>0.031998140890362785</v>
      </c>
      <c r="CH27" s="56">
        <v>0.08152683147422371</v>
      </c>
      <c r="CI27" s="56">
        <v>0.011469802029946742</v>
      </c>
      <c r="CJ27" s="56">
        <v>0.025676715907948962</v>
      </c>
      <c r="CK27" s="56">
        <v>0.010557431413928252</v>
      </c>
      <c r="CL27" s="56">
        <v>0.008797859511606877</v>
      </c>
      <c r="CM27" s="56">
        <v>0.030759923625766267</v>
      </c>
      <c r="CN27" s="56">
        <v>0.030499246306903836</v>
      </c>
      <c r="CO27" s="56">
        <v>0.0611940006029545</v>
      </c>
      <c r="CP27" s="56">
        <v>0.0160968244397548</v>
      </c>
      <c r="CQ27" s="46" t="s">
        <v>21</v>
      </c>
      <c r="CR27" s="56">
        <v>0.02059350819013165</v>
      </c>
      <c r="CS27" s="56">
        <v>0.05708833283087129</v>
      </c>
      <c r="CT27" s="56">
        <v>0.02580705456738017</v>
      </c>
      <c r="CU27" s="56">
        <v>0.006582102301276254</v>
      </c>
      <c r="CV27" s="56">
        <v>0.012838357953974481</v>
      </c>
      <c r="CW27" s="66">
        <f t="shared" si="8"/>
        <v>6.119400060295449E-05</v>
      </c>
      <c r="CX27" s="56">
        <v>0.015445131142598737</v>
      </c>
      <c r="CY27" s="56">
        <v>0.05396020500452217</v>
      </c>
      <c r="CZ27" s="56">
        <v>0.012512511305396446</v>
      </c>
      <c r="DA27" s="56">
        <v>0.014206913878002216</v>
      </c>
      <c r="DB27" s="56">
        <v>0.0432072656014471</v>
      </c>
      <c r="DC27" s="33">
        <v>0.018117073660938603</v>
      </c>
      <c r="DD27" s="43">
        <v>0.035517284695005535</v>
      </c>
      <c r="DE27" s="31">
        <v>0</v>
      </c>
      <c r="DF27" s="31">
        <v>0.015445131142598737</v>
      </c>
      <c r="DG27" s="31">
        <v>0.004822530398954881</v>
      </c>
      <c r="DH27" s="31">
        <v>0.012838357953974481</v>
      </c>
      <c r="DI27" s="46" t="s">
        <v>21</v>
      </c>
      <c r="DJ27" s="31">
        <v>0.014988945834589493</v>
      </c>
      <c r="DK27" s="31">
        <v>0.004423076923076922</v>
      </c>
      <c r="DL27" s="31">
        <v>0.00695761600042839</v>
      </c>
      <c r="DM27" s="31">
        <v>0.00804117914803609</v>
      </c>
      <c r="DN27" s="31">
        <v>0.008155238426731637</v>
      </c>
      <c r="DO27" s="31">
        <v>0</v>
      </c>
      <c r="DP27" s="31">
        <v>0.005360786098690727</v>
      </c>
      <c r="DQ27" s="31">
        <v>0.006501378885646201</v>
      </c>
      <c r="DR27" s="31">
        <v>0.006615438164341747</v>
      </c>
      <c r="DS27" s="31">
        <v>0.003992074754344158</v>
      </c>
      <c r="DT27" s="31">
        <v>0.024997079624221524</v>
      </c>
      <c r="DU27" s="31">
        <v>0.0034497022876841124</v>
      </c>
      <c r="DV27" s="56">
        <v>0.01465</v>
      </c>
      <c r="DW27" s="56">
        <v>0.008015827555019598</v>
      </c>
      <c r="DX27" s="46" t="s">
        <v>21</v>
      </c>
      <c r="DY27" s="56">
        <v>0.014011405888855397</v>
      </c>
      <c r="DZ27" s="56">
        <v>0.002150587880615014</v>
      </c>
      <c r="EA27" s="43"/>
      <c r="EB27" s="43"/>
      <c r="EC27" s="43"/>
      <c r="ED27" s="43"/>
      <c r="EE27" s="43"/>
      <c r="EF27" s="43"/>
      <c r="EG27" s="43"/>
      <c r="EH27" s="43"/>
      <c r="EI27" s="36">
        <f t="shared" si="6"/>
        <v>2.895421934489442</v>
      </c>
      <c r="EJ27" s="37"/>
      <c r="EK27" s="36">
        <f t="shared" si="7"/>
        <v>5.417412475872593</v>
      </c>
      <c r="EL27" s="36">
        <f t="shared" si="9"/>
        <v>8.312834410362035</v>
      </c>
    </row>
    <row r="28" spans="1:142" ht="15.75">
      <c r="A28" s="46" t="s">
        <v>22</v>
      </c>
      <c r="B28" s="56">
        <v>0.59184</v>
      </c>
      <c r="C28" s="56">
        <v>0.1235</v>
      </c>
      <c r="D28" s="31">
        <v>0.47916</v>
      </c>
      <c r="E28" s="31">
        <v>1.392768</v>
      </c>
      <c r="F28" s="56">
        <v>0.1585</v>
      </c>
      <c r="G28" s="56">
        <v>0.394</v>
      </c>
      <c r="H28" s="33">
        <v>0</v>
      </c>
      <c r="I28" s="56">
        <v>0.00588</v>
      </c>
      <c r="J28" s="56">
        <v>0.1845</v>
      </c>
      <c r="K28" s="56">
        <v>0.013912772585669786</v>
      </c>
      <c r="L28" s="56">
        <v>0.0855</v>
      </c>
      <c r="M28" s="56">
        <v>0.043</v>
      </c>
      <c r="N28" s="56">
        <v>0.2055</v>
      </c>
      <c r="O28" s="31">
        <v>0.0485</v>
      </c>
      <c r="P28" s="31">
        <v>0.16074</v>
      </c>
      <c r="Q28" s="58" t="s">
        <v>22</v>
      </c>
      <c r="R28" s="31">
        <v>0.102</v>
      </c>
      <c r="S28" s="56">
        <v>0.155</v>
      </c>
      <c r="T28" s="31">
        <v>0.10776</v>
      </c>
      <c r="U28" s="56">
        <v>0.1075</v>
      </c>
      <c r="V28" s="31">
        <v>0.2145</v>
      </c>
      <c r="W28" s="31">
        <v>0.0775</v>
      </c>
      <c r="X28" s="56">
        <v>0.0005</v>
      </c>
      <c r="Y28" s="31">
        <v>0.14662650856760845</v>
      </c>
      <c r="Z28" s="56">
        <v>0.1635</v>
      </c>
      <c r="AA28" s="35">
        <v>0</v>
      </c>
      <c r="AB28" s="56">
        <v>0.0185</v>
      </c>
      <c r="AC28" s="56">
        <v>0.051835660847880306</v>
      </c>
      <c r="AD28" s="56">
        <v>0.01617</v>
      </c>
      <c r="AE28" s="56">
        <v>0.0675</v>
      </c>
      <c r="AF28" s="46" t="s">
        <v>22</v>
      </c>
      <c r="AG28" s="56">
        <v>0.005045</v>
      </c>
      <c r="AH28" s="56">
        <v>0.007719999999999999</v>
      </c>
      <c r="AI28" s="56">
        <v>0.0985</v>
      </c>
      <c r="AJ28" s="56">
        <v>0.007768351161932866</v>
      </c>
      <c r="AK28" s="56">
        <v>0.006931759498340096</v>
      </c>
      <c r="AL28" s="56">
        <v>0.0565</v>
      </c>
      <c r="AM28" s="56">
        <v>0.1135</v>
      </c>
      <c r="AN28" s="56">
        <v>0.049</v>
      </c>
      <c r="AO28" s="31">
        <v>0.012732556912142428</v>
      </c>
      <c r="AP28" s="31">
        <v>0.094</v>
      </c>
      <c r="AQ28" s="56">
        <v>0.0468</v>
      </c>
      <c r="AR28" s="31">
        <v>0.18287</v>
      </c>
      <c r="AS28" s="32">
        <v>0.000186</v>
      </c>
      <c r="AT28" s="56">
        <v>0.0495</v>
      </c>
      <c r="AU28" s="56">
        <v>0.07296</v>
      </c>
      <c r="AV28" s="46" t="s">
        <v>22</v>
      </c>
      <c r="AW28" s="31">
        <v>0.010196</v>
      </c>
      <c r="AX28" s="31">
        <v>0.0015550000000000002</v>
      </c>
      <c r="AY28" s="33">
        <v>0.05057406872653769</v>
      </c>
      <c r="AZ28" s="31">
        <v>0</v>
      </c>
      <c r="BA28" s="31">
        <v>0.0335</v>
      </c>
      <c r="BB28" s="43">
        <v>0.03634999999999999</v>
      </c>
      <c r="BC28" s="31">
        <v>0.018</v>
      </c>
      <c r="BD28" s="31">
        <v>0.005325</v>
      </c>
      <c r="BE28" s="31">
        <v>0.00899</v>
      </c>
      <c r="BF28" s="31">
        <v>0.012398075570294445</v>
      </c>
      <c r="BG28" s="39">
        <v>0.0017014795474325501</v>
      </c>
      <c r="BH28" s="31">
        <v>0.12583205205506987</v>
      </c>
      <c r="BI28" s="33">
        <v>0</v>
      </c>
      <c r="BJ28" s="31">
        <v>0.082</v>
      </c>
      <c r="BK28" s="46" t="s">
        <v>22</v>
      </c>
      <c r="BL28" s="31">
        <v>0.0725</v>
      </c>
      <c r="BM28" s="31">
        <v>0.004</v>
      </c>
      <c r="BN28" s="31">
        <v>0.085</v>
      </c>
      <c r="BO28" s="31">
        <v>0.104</v>
      </c>
      <c r="BP28" s="31">
        <v>0.1035</v>
      </c>
      <c r="BQ28" s="31">
        <v>0.034</v>
      </c>
      <c r="BR28" s="64">
        <v>0.1965</v>
      </c>
      <c r="BS28" s="31">
        <v>0</v>
      </c>
      <c r="BT28" s="31">
        <v>0.053</v>
      </c>
      <c r="BU28" s="34">
        <v>0.02184</v>
      </c>
      <c r="BV28" s="31">
        <v>0.007279999999999999</v>
      </c>
      <c r="BW28" s="56">
        <v>0.01224</v>
      </c>
      <c r="BX28" s="56">
        <v>0.02777818302387267</v>
      </c>
      <c r="BY28" s="33">
        <v>0.006619786956084817</v>
      </c>
      <c r="BZ28" s="56">
        <v>0.036521028037383184</v>
      </c>
      <c r="CA28" s="46" t="s">
        <v>22</v>
      </c>
      <c r="CB28" s="66">
        <v>0.017615365289920613</v>
      </c>
      <c r="CC28" s="56">
        <v>0.012959074464877905</v>
      </c>
      <c r="CD28" s="56">
        <v>0.02092525876796302</v>
      </c>
      <c r="CE28" s="56">
        <v>0.013856672696211436</v>
      </c>
      <c r="CF28" s="56">
        <v>0.010995578333835796</v>
      </c>
      <c r="CG28" s="56">
        <v>0.027545045724047836</v>
      </c>
      <c r="CH28" s="56">
        <v>0.07018096171239073</v>
      </c>
      <c r="CI28" s="56">
        <v>0.00987358054466888</v>
      </c>
      <c r="CJ28" s="56">
        <v>0.022103356446588285</v>
      </c>
      <c r="CK28" s="56">
        <v>0.009088182092252036</v>
      </c>
      <c r="CL28" s="56">
        <v>0.0075734850768766964</v>
      </c>
      <c r="CM28" s="56">
        <v>0.02647914782433927</v>
      </c>
      <c r="CN28" s="56">
        <v>0.02625474826650588</v>
      </c>
      <c r="CO28" s="56">
        <v>0.0526777962013868</v>
      </c>
      <c r="CP28" s="56">
        <v>0.013856672696211436</v>
      </c>
      <c r="CQ28" s="46" t="s">
        <v>22</v>
      </c>
      <c r="CR28" s="56">
        <v>0.017727565068837305</v>
      </c>
      <c r="CS28" s="56">
        <v>0.04914350316551101</v>
      </c>
      <c r="CT28" s="56">
        <v>0.022215556225504977</v>
      </c>
      <c r="CU28" s="56">
        <v>0.005666088835292935</v>
      </c>
      <c r="CV28" s="56">
        <v>0.011051678223294142</v>
      </c>
      <c r="CW28" s="66">
        <f t="shared" si="8"/>
        <v>5.26777962013868E-05</v>
      </c>
      <c r="CX28" s="56">
        <v>0.013295673801627978</v>
      </c>
      <c r="CY28" s="56">
        <v>0.04645070847151041</v>
      </c>
      <c r="CZ28" s="56">
        <v>0.010771178776002413</v>
      </c>
      <c r="DA28" s="56">
        <v>0.012229775901919407</v>
      </c>
      <c r="DB28" s="56">
        <v>0.037194226710883335</v>
      </c>
      <c r="DC28" s="33">
        <v>0.015595769269420162</v>
      </c>
      <c r="DD28" s="43">
        <v>0.030574439754798514</v>
      </c>
      <c r="DE28" s="31">
        <v>0</v>
      </c>
      <c r="DF28" s="31">
        <v>0.013295673801627978</v>
      </c>
      <c r="DG28" s="31">
        <v>0.004151391819917597</v>
      </c>
      <c r="DH28" s="31">
        <v>0.011051678223294142</v>
      </c>
      <c r="DI28" s="46" t="s">
        <v>22</v>
      </c>
      <c r="DJ28" s="31">
        <v>0.012902974575419559</v>
      </c>
      <c r="DK28" s="31">
        <v>0.004048076923076922</v>
      </c>
      <c r="DL28" s="31">
        <v>0.007104607887761385</v>
      </c>
      <c r="DM28" s="31">
        <v>0.008211063214543896</v>
      </c>
      <c r="DN28" s="31">
        <v>0.008327532196310475</v>
      </c>
      <c r="DO28" s="31">
        <v>0</v>
      </c>
      <c r="DP28" s="31">
        <v>0.005474042143029264</v>
      </c>
      <c r="DQ28" s="31">
        <v>0.0066387319606950644</v>
      </c>
      <c r="DR28" s="31">
        <v>0.006755200942461645</v>
      </c>
      <c r="DS28" s="31">
        <v>0.004076414361830302</v>
      </c>
      <c r="DT28" s="31">
        <v>0.026374582175152175</v>
      </c>
      <c r="DU28" s="31">
        <v>0.0034471952366029466</v>
      </c>
      <c r="DV28" s="56">
        <v>0.013514</v>
      </c>
      <c r="DW28" s="56">
        <v>0.006900286403376546</v>
      </c>
      <c r="DX28" s="46" t="s">
        <v>22</v>
      </c>
      <c r="DY28" s="56">
        <v>0.012061476233544371</v>
      </c>
      <c r="DZ28" s="56">
        <v>0.0018512963521254149</v>
      </c>
      <c r="EA28" s="43"/>
      <c r="EB28" s="43"/>
      <c r="EC28" s="43"/>
      <c r="ED28" s="43"/>
      <c r="EE28" s="43"/>
      <c r="EF28" s="43"/>
      <c r="EG28" s="43"/>
      <c r="EH28" s="43"/>
      <c r="EI28" s="36">
        <f t="shared" si="6"/>
        <v>2.7148015316025025</v>
      </c>
      <c r="EJ28" s="37"/>
      <c r="EK28" s="36">
        <f t="shared" si="7"/>
        <v>5.126745744477397</v>
      </c>
      <c r="EL28" s="36">
        <f t="shared" si="9"/>
        <v>7.841547276079899</v>
      </c>
    </row>
    <row r="29" spans="1:142" ht="15.75">
      <c r="A29" s="46" t="s">
        <v>23</v>
      </c>
      <c r="B29" s="56">
        <v>0.49488</v>
      </c>
      <c r="C29" s="56">
        <v>0.103</v>
      </c>
      <c r="D29" s="31">
        <v>0.40752</v>
      </c>
      <c r="E29" s="31">
        <v>1.25087</v>
      </c>
      <c r="F29" s="56">
        <v>0.141</v>
      </c>
      <c r="G29" s="56">
        <v>0.3605</v>
      </c>
      <c r="H29" s="33">
        <v>0</v>
      </c>
      <c r="I29" s="56">
        <v>0.00588</v>
      </c>
      <c r="J29" s="56">
        <v>0.1825</v>
      </c>
      <c r="K29" s="56">
        <v>0.012137071651090344</v>
      </c>
      <c r="L29" s="56">
        <v>0.0815</v>
      </c>
      <c r="M29" s="56">
        <v>0.0395</v>
      </c>
      <c r="N29" s="56">
        <v>0.197</v>
      </c>
      <c r="O29" s="31">
        <v>0.0465</v>
      </c>
      <c r="P29" s="31">
        <v>0.15714</v>
      </c>
      <c r="Q29" s="58" t="s">
        <v>23</v>
      </c>
      <c r="R29" s="31">
        <v>0.1</v>
      </c>
      <c r="S29" s="56">
        <v>0.1435</v>
      </c>
      <c r="T29" s="31">
        <v>0.10512</v>
      </c>
      <c r="U29" s="56">
        <v>0.102</v>
      </c>
      <c r="V29" s="31">
        <v>0.204</v>
      </c>
      <c r="W29" s="31">
        <v>0.071</v>
      </c>
      <c r="X29" s="56">
        <v>0.0005</v>
      </c>
      <c r="Y29" s="31">
        <v>0.12293754618064107</v>
      </c>
      <c r="Z29" s="56">
        <v>0.157</v>
      </c>
      <c r="AA29" s="35">
        <v>0</v>
      </c>
      <c r="AB29" s="56">
        <v>0.0185</v>
      </c>
      <c r="AC29" s="56">
        <v>0.04355448877805486</v>
      </c>
      <c r="AD29" s="56">
        <v>0.016016</v>
      </c>
      <c r="AE29" s="56">
        <v>0.065</v>
      </c>
      <c r="AF29" s="46" t="s">
        <v>23</v>
      </c>
      <c r="AG29" s="56">
        <v>0.004855</v>
      </c>
      <c r="AH29" s="56">
        <v>0.005995</v>
      </c>
      <c r="AI29" s="56">
        <v>0.078</v>
      </c>
      <c r="AJ29" s="56">
        <v>0.007960162301733678</v>
      </c>
      <c r="AK29" s="56">
        <v>0.0071029140538546665</v>
      </c>
      <c r="AL29" s="56">
        <v>0.052</v>
      </c>
      <c r="AM29" s="56">
        <v>0.1045</v>
      </c>
      <c r="AN29" s="56">
        <v>0.0425</v>
      </c>
      <c r="AO29" s="31">
        <v>0.010675486436085992</v>
      </c>
      <c r="AP29" s="31">
        <v>0.0775</v>
      </c>
      <c r="AQ29" s="56">
        <v>0.03966</v>
      </c>
      <c r="AR29" s="31">
        <v>0.15573</v>
      </c>
      <c r="AS29" s="32">
        <v>0.000188</v>
      </c>
      <c r="AT29" s="56">
        <v>0.0465</v>
      </c>
      <c r="AU29" s="56">
        <v>0.07296</v>
      </c>
      <c r="AV29" s="46" t="s">
        <v>23</v>
      </c>
      <c r="AW29" s="31">
        <v>0.009516</v>
      </c>
      <c r="AX29" s="31">
        <v>0.00151</v>
      </c>
      <c r="AY29" s="33">
        <v>0.04349292520935606</v>
      </c>
      <c r="AZ29" s="31">
        <v>0</v>
      </c>
      <c r="BA29" s="31">
        <v>0.033</v>
      </c>
      <c r="BB29" s="43">
        <v>0.035</v>
      </c>
      <c r="BC29" s="31">
        <v>0.0175</v>
      </c>
      <c r="BD29" s="31">
        <v>0.005359999999999999</v>
      </c>
      <c r="BE29" s="31">
        <v>0.009210000000000001</v>
      </c>
      <c r="BF29" s="31">
        <v>0.010815696914882928</v>
      </c>
      <c r="BG29" s="39">
        <v>0.0017232375979112267</v>
      </c>
      <c r="BH29" s="31">
        <v>0.109771982715305</v>
      </c>
      <c r="BI29" s="33">
        <v>0</v>
      </c>
      <c r="BJ29" s="31">
        <v>0.069</v>
      </c>
      <c r="BK29" s="46" t="s">
        <v>23</v>
      </c>
      <c r="BL29" s="31">
        <v>0.0635</v>
      </c>
      <c r="BM29" s="31">
        <v>0.004</v>
      </c>
      <c r="BN29" s="31">
        <v>0.07</v>
      </c>
      <c r="BO29" s="31">
        <v>0.0905</v>
      </c>
      <c r="BP29" s="31">
        <v>0.0915</v>
      </c>
      <c r="BQ29" s="31">
        <v>0.029</v>
      </c>
      <c r="BR29" s="64">
        <v>0.1975</v>
      </c>
      <c r="BS29" s="31">
        <v>4E-05</v>
      </c>
      <c r="BT29" s="31">
        <v>0.0475</v>
      </c>
      <c r="BU29" s="34">
        <v>0.018839999999999996</v>
      </c>
      <c r="BV29" s="31">
        <v>0.006279999999999999</v>
      </c>
      <c r="BW29" s="56">
        <v>0.01392</v>
      </c>
      <c r="BX29" s="56">
        <v>0.025336870026525186</v>
      </c>
      <c r="BY29" s="33">
        <v>0.005774896995276857</v>
      </c>
      <c r="BZ29" s="56">
        <v>0.031859813084112155</v>
      </c>
      <c r="CA29" s="46" t="s">
        <v>23</v>
      </c>
      <c r="CB29" s="66">
        <v>0.015367098784041808</v>
      </c>
      <c r="CC29" s="56">
        <v>0.011305094965330118</v>
      </c>
      <c r="CD29" s="56">
        <v>0.018254547281680234</v>
      </c>
      <c r="CE29" s="56">
        <v>0.012088131846045623</v>
      </c>
      <c r="CF29" s="56">
        <v>0.009592201788764949</v>
      </c>
      <c r="CG29" s="56">
        <v>0.02402944427695709</v>
      </c>
      <c r="CH29" s="56">
        <v>0.06122369611094363</v>
      </c>
      <c r="CI29" s="56">
        <v>0.008613405687870565</v>
      </c>
      <c r="CJ29" s="56">
        <v>0.019282283187619337</v>
      </c>
      <c r="CK29" s="56">
        <v>0.0079282484172445</v>
      </c>
      <c r="CL29" s="56">
        <v>0.006606873681037082</v>
      </c>
      <c r="CM29" s="56">
        <v>0.02309958798110743</v>
      </c>
      <c r="CN29" s="56">
        <v>0.02290382876092855</v>
      </c>
      <c r="CO29" s="56">
        <v>0.04595447693699126</v>
      </c>
      <c r="CP29" s="56">
        <v>0.012088131846045623</v>
      </c>
      <c r="CQ29" s="46" t="s">
        <v>23</v>
      </c>
      <c r="CR29" s="56">
        <v>0.015464978394131244</v>
      </c>
      <c r="CS29" s="56">
        <v>0.04287126921917396</v>
      </c>
      <c r="CT29" s="56">
        <v>0.019380162797708773</v>
      </c>
      <c r="CU29" s="56">
        <v>0.004942920309516632</v>
      </c>
      <c r="CV29" s="56">
        <v>0.009641141593809669</v>
      </c>
      <c r="CW29" s="66">
        <f t="shared" si="8"/>
        <v>4.5954476936991264E-05</v>
      </c>
      <c r="CX29" s="56">
        <v>0.011598733795598434</v>
      </c>
      <c r="CY29" s="56">
        <v>0.04052215857702744</v>
      </c>
      <c r="CZ29" s="56">
        <v>0.009396442568586074</v>
      </c>
      <c r="DA29" s="56">
        <v>0.01066887749974877</v>
      </c>
      <c r="DB29" s="56">
        <v>0.032447090744648785</v>
      </c>
      <c r="DC29" s="33">
        <v>0.01360526580243192</v>
      </c>
      <c r="DD29" s="43">
        <v>0.026672193749371926</v>
      </c>
      <c r="DE29" s="31">
        <v>0</v>
      </c>
      <c r="DF29" s="31">
        <v>0.011598733795598434</v>
      </c>
      <c r="DG29" s="31">
        <v>0.003621545573309216</v>
      </c>
      <c r="DH29" s="31">
        <v>0.009641141593809669</v>
      </c>
      <c r="DI29" s="46" t="s">
        <v>23</v>
      </c>
      <c r="DJ29" s="31">
        <v>0.0112561551602854</v>
      </c>
      <c r="DK29" s="31">
        <v>0.003692307692307691</v>
      </c>
      <c r="DL29" s="31">
        <v>0.007238533829553669</v>
      </c>
      <c r="DM29" s="31">
        <v>0.008365846475139896</v>
      </c>
      <c r="DN29" s="31">
        <v>0.008484510964148973</v>
      </c>
      <c r="DO29" s="31">
        <v>0</v>
      </c>
      <c r="DP29" s="31">
        <v>0.005577230983426597</v>
      </c>
      <c r="DQ29" s="31">
        <v>0.006763875873517363</v>
      </c>
      <c r="DR29" s="31">
        <v>0.006882540362526439</v>
      </c>
      <c r="DS29" s="31">
        <v>0.004153257115317679</v>
      </c>
      <c r="DT29" s="31">
        <v>0.022113507617606696</v>
      </c>
      <c r="DU29" s="31">
        <v>0.003415857098088374</v>
      </c>
      <c r="DV29" s="56">
        <v>0.012726</v>
      </c>
      <c r="DW29" s="56">
        <v>0.006019596020500453</v>
      </c>
      <c r="DX29" s="46" t="s">
        <v>23</v>
      </c>
      <c r="DY29" s="56">
        <v>0.010522058084614613</v>
      </c>
      <c r="DZ29" s="56">
        <v>0.0016150135664757313</v>
      </c>
      <c r="EA29" s="43"/>
      <c r="EB29" s="43"/>
      <c r="EC29" s="43"/>
      <c r="ED29" s="43"/>
      <c r="EE29" s="43"/>
      <c r="EF29" s="43"/>
      <c r="EG29" s="43"/>
      <c r="EH29" s="43"/>
      <c r="EI29" s="36">
        <f t="shared" si="6"/>
        <v>2.367765220313216</v>
      </c>
      <c r="EJ29" s="37"/>
      <c r="EK29" s="36">
        <f t="shared" si="7"/>
        <v>4.688149824519139</v>
      </c>
      <c r="EL29" s="36">
        <f t="shared" si="9"/>
        <v>7.055915044832355</v>
      </c>
    </row>
    <row r="30" spans="1:142" ht="15.75">
      <c r="A30" s="46" t="s">
        <v>24</v>
      </c>
      <c r="B30" s="56">
        <v>0.39984</v>
      </c>
      <c r="C30" s="56">
        <v>0.0855</v>
      </c>
      <c r="D30" s="31">
        <v>0.3366</v>
      </c>
      <c r="E30" s="31">
        <v>1.132186</v>
      </c>
      <c r="F30" s="56">
        <v>0.1345</v>
      </c>
      <c r="G30" s="56">
        <v>0.309</v>
      </c>
      <c r="H30" s="33">
        <v>0</v>
      </c>
      <c r="I30" s="56">
        <v>0.006</v>
      </c>
      <c r="J30" s="56">
        <v>0.164</v>
      </c>
      <c r="K30" s="56">
        <v>0.008467289719626169</v>
      </c>
      <c r="L30" s="56">
        <v>0.083</v>
      </c>
      <c r="M30" s="56">
        <v>0.0325</v>
      </c>
      <c r="N30" s="56">
        <v>0.177</v>
      </c>
      <c r="O30" s="31">
        <v>0.0455</v>
      </c>
      <c r="P30" s="31">
        <v>0.14382</v>
      </c>
      <c r="Q30" s="58" t="s">
        <v>24</v>
      </c>
      <c r="R30" s="31">
        <v>0.094</v>
      </c>
      <c r="S30" s="56">
        <v>0.137</v>
      </c>
      <c r="T30" s="31">
        <v>0.10224</v>
      </c>
      <c r="U30" s="56">
        <v>0.0935</v>
      </c>
      <c r="V30" s="31">
        <v>0.187</v>
      </c>
      <c r="W30" s="31">
        <v>0.0625</v>
      </c>
      <c r="X30" s="56">
        <v>0.0005</v>
      </c>
      <c r="Y30" s="31">
        <v>0.10200548889905352</v>
      </c>
      <c r="Z30" s="56">
        <v>0.151</v>
      </c>
      <c r="AA30" s="35">
        <v>0</v>
      </c>
      <c r="AB30" s="56">
        <v>0.0155</v>
      </c>
      <c r="AC30" s="56">
        <v>0.03169226932668329</v>
      </c>
      <c r="AD30" s="56">
        <v>0.015940000000000003</v>
      </c>
      <c r="AE30" s="56">
        <v>0.0645</v>
      </c>
      <c r="AF30" s="46" t="s">
        <v>24</v>
      </c>
      <c r="AG30" s="56">
        <v>0.004785</v>
      </c>
      <c r="AH30" s="56">
        <v>0.006385</v>
      </c>
      <c r="AI30" s="56">
        <v>0.0675</v>
      </c>
      <c r="AJ30" s="56">
        <v>0.007600516414607156</v>
      </c>
      <c r="AK30" s="56">
        <v>0.0067819992622648465</v>
      </c>
      <c r="AL30" s="56">
        <v>0.0425</v>
      </c>
      <c r="AM30" s="56">
        <v>0.084</v>
      </c>
      <c r="AN30" s="56">
        <v>0.036</v>
      </c>
      <c r="AO30" s="31">
        <v>0.00885781640336371</v>
      </c>
      <c r="AP30" s="31">
        <v>0.0655</v>
      </c>
      <c r="AQ30" s="56">
        <v>0.03744</v>
      </c>
      <c r="AR30" s="31">
        <v>0.140676</v>
      </c>
      <c r="AS30" s="32">
        <v>0.000188</v>
      </c>
      <c r="AT30" s="56">
        <v>0.044</v>
      </c>
      <c r="AU30" s="56">
        <v>0.07536</v>
      </c>
      <c r="AV30" s="46" t="s">
        <v>24</v>
      </c>
      <c r="AW30" s="31">
        <v>0.010818</v>
      </c>
      <c r="AX30" s="31">
        <v>0.00149</v>
      </c>
      <c r="AY30" s="33">
        <v>0.04062951198382906</v>
      </c>
      <c r="AZ30" s="31">
        <v>0</v>
      </c>
      <c r="BA30" s="31">
        <v>0.0315</v>
      </c>
      <c r="BB30" s="43">
        <v>0.03546</v>
      </c>
      <c r="BC30" s="31">
        <v>0.0175</v>
      </c>
      <c r="BD30" s="31">
        <v>0.005144999999999999</v>
      </c>
      <c r="BE30" s="31">
        <v>0.01007</v>
      </c>
      <c r="BF30" s="31">
        <v>0.007545447693699127</v>
      </c>
      <c r="BG30" s="39">
        <v>0.0017084421235857268</v>
      </c>
      <c r="BH30" s="31">
        <v>0.07658117274645765</v>
      </c>
      <c r="BI30" s="33">
        <v>0</v>
      </c>
      <c r="BJ30" s="31">
        <v>0.0575</v>
      </c>
      <c r="BK30" s="46" t="s">
        <v>24</v>
      </c>
      <c r="BL30" s="31">
        <v>0.052</v>
      </c>
      <c r="BM30" s="31">
        <v>0.0045</v>
      </c>
      <c r="BN30" s="31">
        <v>0.0615</v>
      </c>
      <c r="BO30" s="31">
        <v>0.0725</v>
      </c>
      <c r="BP30" s="31">
        <v>0.076</v>
      </c>
      <c r="BQ30" s="31">
        <v>0.0245</v>
      </c>
      <c r="BR30" s="64">
        <v>0.1885</v>
      </c>
      <c r="BS30" s="31">
        <v>4E-05</v>
      </c>
      <c r="BT30" s="31">
        <v>0.0455</v>
      </c>
      <c r="BU30" s="34">
        <v>0.0168</v>
      </c>
      <c r="BV30" s="31">
        <v>0.0056</v>
      </c>
      <c r="BW30" s="56">
        <v>0.01212</v>
      </c>
      <c r="BX30" s="56">
        <v>0.019728448275862065</v>
      </c>
      <c r="BY30" s="33">
        <v>0.004028791076273742</v>
      </c>
      <c r="BZ30" s="56">
        <v>0.022226635514018697</v>
      </c>
      <c r="CA30" s="46" t="s">
        <v>24</v>
      </c>
      <c r="CB30" s="66">
        <v>0.01072068133855894</v>
      </c>
      <c r="CC30" s="56">
        <v>0.007886870666264697</v>
      </c>
      <c r="CD30" s="56">
        <v>0.012735076876695811</v>
      </c>
      <c r="CE30" s="56">
        <v>0.008433147422369612</v>
      </c>
      <c r="CF30" s="56">
        <v>0.006691890262285198</v>
      </c>
      <c r="CG30" s="56">
        <v>0.016763867952969552</v>
      </c>
      <c r="CH30" s="56">
        <v>0.04271201386795297</v>
      </c>
      <c r="CI30" s="56">
        <v>0.0060090443171540555</v>
      </c>
      <c r="CJ30" s="56">
        <v>0.013452065119083511</v>
      </c>
      <c r="CK30" s="56">
        <v>0.005531052155562256</v>
      </c>
      <c r="CL30" s="56">
        <v>0.004609210129635213</v>
      </c>
      <c r="CM30" s="56">
        <v>0.016115164305094968</v>
      </c>
      <c r="CN30" s="56">
        <v>0.01597859511606874</v>
      </c>
      <c r="CO30" s="56">
        <v>0.032059617123907154</v>
      </c>
      <c r="CP30" s="56">
        <v>0.008433147422369612</v>
      </c>
      <c r="CQ30" s="46" t="s">
        <v>24</v>
      </c>
      <c r="CR30" s="56">
        <v>0.010788965933072055</v>
      </c>
      <c r="CS30" s="56">
        <v>0.029908652396744048</v>
      </c>
      <c r="CT30" s="56">
        <v>0.013520349713596625</v>
      </c>
      <c r="CU30" s="56">
        <v>0.0034483720229122705</v>
      </c>
      <c r="CV30" s="56">
        <v>0.006726032559541756</v>
      </c>
      <c r="CW30" s="66">
        <f t="shared" si="8"/>
        <v>3.205961712390715E-05</v>
      </c>
      <c r="CX30" s="56">
        <v>0.008091724449804041</v>
      </c>
      <c r="CY30" s="56">
        <v>0.02826982212842931</v>
      </c>
      <c r="CZ30" s="56">
        <v>0.0065553210732589694</v>
      </c>
      <c r="DA30" s="56">
        <v>0.007443020801929456</v>
      </c>
      <c r="DB30" s="56">
        <v>0.02263634308109738</v>
      </c>
      <c r="DC30" s="33">
        <v>0.009491558637322884</v>
      </c>
      <c r="DD30" s="43">
        <v>0.018607552004823637</v>
      </c>
      <c r="DE30" s="31">
        <v>0</v>
      </c>
      <c r="DF30" s="31">
        <v>0.008091724449804041</v>
      </c>
      <c r="DG30" s="31">
        <v>0.0025265299969852283</v>
      </c>
      <c r="DH30" s="31">
        <v>0.006726032559541756</v>
      </c>
      <c r="DI30" s="46" t="s">
        <v>24</v>
      </c>
      <c r="DJ30" s="31">
        <v>0.007852728369008142</v>
      </c>
      <c r="DK30" s="31">
        <v>0.0028749999999999995</v>
      </c>
      <c r="DL30" s="31">
        <v>0.008989370532008888</v>
      </c>
      <c r="DM30" s="31">
        <v>0.010389354467321747</v>
      </c>
      <c r="DN30" s="31">
        <v>0.010536721197354678</v>
      </c>
      <c r="DO30" s="31">
        <v>0</v>
      </c>
      <c r="DP30" s="31">
        <v>0.0069262363115478315</v>
      </c>
      <c r="DQ30" s="31">
        <v>0.008399903611877157</v>
      </c>
      <c r="DR30" s="31">
        <v>0.00854727034191009</v>
      </c>
      <c r="DS30" s="31">
        <v>0.00515783555115264</v>
      </c>
      <c r="DT30" s="31">
        <v>0.018348333978396254</v>
      </c>
      <c r="DU30" s="31">
        <v>0.0016396114070824194</v>
      </c>
      <c r="DV30" s="56">
        <v>0.01408</v>
      </c>
      <c r="DW30" s="56">
        <v>0.004199502562556527</v>
      </c>
      <c r="DX30" s="46" t="s">
        <v>24</v>
      </c>
      <c r="DY30" s="56">
        <v>0.007340593910159784</v>
      </c>
      <c r="DZ30" s="56">
        <v>0.0011266958094663855</v>
      </c>
      <c r="EA30" s="43"/>
      <c r="EB30" s="43"/>
      <c r="EC30" s="43"/>
      <c r="ED30" s="43"/>
      <c r="EE30" s="43"/>
      <c r="EF30" s="43"/>
      <c r="EG30" s="43"/>
      <c r="EH30" s="43"/>
      <c r="EI30" s="36">
        <f t="shared" si="6"/>
        <v>2.0324156148700436</v>
      </c>
      <c r="EJ30" s="37"/>
      <c r="EK30" s="36">
        <f t="shared" si="7"/>
        <v>4.119345878121083</v>
      </c>
      <c r="EL30" s="36">
        <f t="shared" si="9"/>
        <v>6.1517614929911275</v>
      </c>
    </row>
    <row r="31" spans="1:142" ht="14.25">
      <c r="A31" s="5" t="s">
        <v>26</v>
      </c>
      <c r="B31" s="38">
        <f aca="true" t="shared" si="10" ref="B31:G31">SUM(B7:B30)</f>
        <v>12.028559999999999</v>
      </c>
      <c r="C31" s="38">
        <f t="shared" si="10"/>
        <v>2.7585</v>
      </c>
      <c r="D31" s="38">
        <f t="shared" si="10"/>
        <v>8.950320000000001</v>
      </c>
      <c r="E31" s="38">
        <f t="shared" si="10"/>
        <v>28.125306000000002</v>
      </c>
      <c r="F31" s="38">
        <f t="shared" si="10"/>
        <v>6.110999999999999</v>
      </c>
      <c r="G31" s="38">
        <f t="shared" si="10"/>
        <v>8.334999999999999</v>
      </c>
      <c r="H31" s="38">
        <f>SUM(H7:H30)</f>
        <v>0</v>
      </c>
      <c r="I31" s="38">
        <f aca="true" t="shared" si="11" ref="I31:BU31">SUM(I7:I30)</f>
        <v>0.3447599999999999</v>
      </c>
      <c r="J31" s="38">
        <f t="shared" si="11"/>
        <v>4.0745</v>
      </c>
      <c r="K31" s="38">
        <f t="shared" si="11"/>
        <v>0.24800000000000003</v>
      </c>
      <c r="L31" s="38">
        <f t="shared" si="11"/>
        <v>1.9515</v>
      </c>
      <c r="M31" s="38">
        <f t="shared" si="11"/>
        <v>1.2085</v>
      </c>
      <c r="N31" s="38">
        <f t="shared" si="11"/>
        <v>5.2835</v>
      </c>
      <c r="O31" s="38">
        <f t="shared" si="11"/>
        <v>1.9249999999999998</v>
      </c>
      <c r="P31" s="38">
        <f t="shared" si="11"/>
        <v>3.2077799999999996</v>
      </c>
      <c r="Q31" s="59" t="s">
        <v>26</v>
      </c>
      <c r="R31" s="38">
        <f t="shared" si="11"/>
        <v>2.1944999999999997</v>
      </c>
      <c r="S31" s="38">
        <f t="shared" si="11"/>
        <v>4.734500000000001</v>
      </c>
      <c r="T31" s="38">
        <f t="shared" si="11"/>
        <v>2.66208</v>
      </c>
      <c r="U31" s="38">
        <f t="shared" si="11"/>
        <v>2.372</v>
      </c>
      <c r="V31" s="38">
        <f t="shared" si="11"/>
        <v>4.737</v>
      </c>
      <c r="W31" s="38">
        <f>SUM(W7:W30)</f>
        <v>2.093</v>
      </c>
      <c r="X31" s="38">
        <f t="shared" si="11"/>
        <v>0.029500000000000002</v>
      </c>
      <c r="Y31" s="38">
        <f t="shared" si="11"/>
        <v>2.9019999999999992</v>
      </c>
      <c r="Z31" s="38">
        <f t="shared" si="11"/>
        <v>4.174499999999999</v>
      </c>
      <c r="AA31" s="38">
        <f t="shared" si="11"/>
        <v>0</v>
      </c>
      <c r="AB31" s="38">
        <f t="shared" si="11"/>
        <v>0.6739999999999997</v>
      </c>
      <c r="AC31" s="38">
        <f t="shared" si="11"/>
        <v>0.718</v>
      </c>
      <c r="AD31" s="38">
        <f>SUM(AD7:AD30)</f>
        <v>0.384592</v>
      </c>
      <c r="AE31" s="38">
        <f t="shared" si="11"/>
        <v>1.6015</v>
      </c>
      <c r="AF31" s="51" t="s">
        <v>26</v>
      </c>
      <c r="AG31" s="38">
        <f t="shared" si="11"/>
        <v>0.35109500000000005</v>
      </c>
      <c r="AH31" s="38">
        <f t="shared" si="11"/>
        <v>0.712385</v>
      </c>
      <c r="AI31" s="38">
        <f t="shared" si="11"/>
        <v>2.6639999999999997</v>
      </c>
      <c r="AJ31" s="38">
        <f t="shared" si="11"/>
        <v>0.19500000000000003</v>
      </c>
      <c r="AK31" s="38">
        <f t="shared" si="11"/>
        <v>0.17400000000000002</v>
      </c>
      <c r="AL31" s="38">
        <f t="shared" si="11"/>
        <v>0.9189999999999999</v>
      </c>
      <c r="AM31" s="38">
        <f t="shared" si="11"/>
        <v>1.8469999999999998</v>
      </c>
      <c r="AN31" s="38">
        <f t="shared" si="11"/>
        <v>1.042</v>
      </c>
      <c r="AO31" s="38">
        <f t="shared" si="11"/>
        <v>0.25199999999999995</v>
      </c>
      <c r="AP31" s="38">
        <f t="shared" si="11"/>
        <v>2.0155</v>
      </c>
      <c r="AQ31" s="38">
        <f t="shared" si="11"/>
        <v>1.6237199999999998</v>
      </c>
      <c r="AR31" s="38">
        <f t="shared" si="11"/>
        <v>4.533942</v>
      </c>
      <c r="AS31" s="38">
        <f t="shared" si="11"/>
        <v>0.004398</v>
      </c>
      <c r="AT31" s="38">
        <f t="shared" si="11"/>
        <v>1.0859999999999999</v>
      </c>
      <c r="AU31" s="38">
        <f t="shared" si="11"/>
        <v>1.9703999999999997</v>
      </c>
      <c r="AV31" s="5" t="s">
        <v>26</v>
      </c>
      <c r="AW31" s="38">
        <f t="shared" si="11"/>
        <v>0.460142</v>
      </c>
      <c r="AX31" s="38">
        <f t="shared" si="11"/>
        <v>0.031090000000000007</v>
      </c>
      <c r="AY31" s="38">
        <f t="shared" si="11"/>
        <v>1.34</v>
      </c>
      <c r="AZ31" s="38">
        <f t="shared" si="11"/>
        <v>0</v>
      </c>
      <c r="BA31" s="38">
        <f t="shared" si="11"/>
        <v>0.897</v>
      </c>
      <c r="BB31" s="38">
        <f t="shared" si="11"/>
        <v>0.8856499999999998</v>
      </c>
      <c r="BC31" s="38">
        <f t="shared" si="11"/>
        <v>0.318</v>
      </c>
      <c r="BD31" s="38">
        <f t="shared" si="11"/>
        <v>0.13336</v>
      </c>
      <c r="BE31" s="38">
        <f t="shared" si="11"/>
        <v>0.30102999999999996</v>
      </c>
      <c r="BF31" s="38">
        <f t="shared" si="11"/>
        <v>0.22100000000000009</v>
      </c>
      <c r="BG31" s="38">
        <f t="shared" si="11"/>
        <v>0.040999999999999995</v>
      </c>
      <c r="BH31" s="38">
        <f t="shared" si="11"/>
        <v>2.2430000000000003</v>
      </c>
      <c r="BI31" s="38">
        <f t="shared" si="11"/>
        <v>0</v>
      </c>
      <c r="BJ31" s="38">
        <f t="shared" si="11"/>
        <v>1.4344999999999999</v>
      </c>
      <c r="BK31" s="5" t="s">
        <v>26</v>
      </c>
      <c r="BL31" s="38">
        <f t="shared" si="11"/>
        <v>1.4624999999999995</v>
      </c>
      <c r="BM31" s="38">
        <f t="shared" si="11"/>
        <v>0.6004999999999998</v>
      </c>
      <c r="BN31" s="38">
        <f t="shared" si="11"/>
        <v>1.759</v>
      </c>
      <c r="BO31" s="38">
        <f t="shared" si="11"/>
        <v>2.1535</v>
      </c>
      <c r="BP31" s="38">
        <f t="shared" si="11"/>
        <v>1.8245</v>
      </c>
      <c r="BQ31" s="38">
        <f t="shared" si="11"/>
        <v>0.688</v>
      </c>
      <c r="BR31" s="38">
        <f t="shared" si="11"/>
        <v>4.468999999999999</v>
      </c>
      <c r="BS31" s="38">
        <f t="shared" si="11"/>
        <v>0.00064</v>
      </c>
      <c r="BT31" s="38">
        <f t="shared" si="11"/>
        <v>1.0915000000000004</v>
      </c>
      <c r="BU31" s="38">
        <f t="shared" si="11"/>
        <v>0.4127999999999999</v>
      </c>
      <c r="BV31" s="38">
        <f aca="true" t="shared" si="12" ref="BV31:DH31">SUM(BV7:BV30)</f>
        <v>0.13760000000000003</v>
      </c>
      <c r="BW31" s="38">
        <f t="shared" si="12"/>
        <v>0.4949999999999999</v>
      </c>
      <c r="BX31" s="38">
        <f t="shared" si="12"/>
        <v>0.3979999999999999</v>
      </c>
      <c r="BY31" s="38">
        <f t="shared" si="12"/>
        <v>0.11800000000000002</v>
      </c>
      <c r="BZ31" s="38">
        <f t="shared" si="12"/>
        <v>0.6510000000000001</v>
      </c>
      <c r="CA31" s="5" t="s">
        <v>26</v>
      </c>
      <c r="CB31" s="38">
        <f t="shared" si="12"/>
        <v>0.31400000000000006</v>
      </c>
      <c r="CC31" s="38">
        <f t="shared" si="12"/>
        <v>0.231</v>
      </c>
      <c r="CD31" s="38">
        <f t="shared" si="12"/>
        <v>0.3730000000000001</v>
      </c>
      <c r="CE31" s="38">
        <f t="shared" si="12"/>
        <v>0.24700000000000005</v>
      </c>
      <c r="CF31" s="38">
        <f t="shared" si="12"/>
        <v>0.196</v>
      </c>
      <c r="CG31" s="38">
        <f t="shared" si="12"/>
        <v>0.491</v>
      </c>
      <c r="CH31" s="38">
        <f t="shared" si="12"/>
        <v>1.2510000000000001</v>
      </c>
      <c r="CI31" s="38">
        <f t="shared" si="12"/>
        <v>0.176</v>
      </c>
      <c r="CJ31" s="38">
        <f t="shared" si="12"/>
        <v>0.394</v>
      </c>
      <c r="CK31" s="38">
        <f t="shared" si="12"/>
        <v>0.16200000000000003</v>
      </c>
      <c r="CL31" s="38">
        <f>SUM(CL7:CL30)</f>
        <v>0.13500000000000004</v>
      </c>
      <c r="CM31" s="38">
        <f t="shared" si="12"/>
        <v>0.4720000000000001</v>
      </c>
      <c r="CN31" s="38">
        <f t="shared" si="12"/>
        <v>0.46800000000000014</v>
      </c>
      <c r="CO31" s="38">
        <f t="shared" si="12"/>
        <v>0.9390000000000002</v>
      </c>
      <c r="CP31" s="38">
        <f t="shared" si="12"/>
        <v>0.24700000000000005</v>
      </c>
      <c r="CQ31" s="5" t="s">
        <v>26</v>
      </c>
      <c r="CR31" s="38">
        <f t="shared" si="12"/>
        <v>0.316</v>
      </c>
      <c r="CS31" s="38">
        <f t="shared" si="12"/>
        <v>0.8760000000000002</v>
      </c>
      <c r="CT31" s="38">
        <f t="shared" si="12"/>
        <v>0.3960000000000001</v>
      </c>
      <c r="CU31" s="38">
        <f t="shared" si="12"/>
        <v>0.10100000000000003</v>
      </c>
      <c r="CV31" s="38">
        <f t="shared" si="12"/>
        <v>0.197</v>
      </c>
      <c r="CW31" s="38">
        <f t="shared" si="12"/>
        <v>0.0009390000000000001</v>
      </c>
      <c r="CX31" s="38">
        <f t="shared" si="12"/>
        <v>0.23700000000000004</v>
      </c>
      <c r="CY31" s="38">
        <f t="shared" si="12"/>
        <v>0.8280000000000002</v>
      </c>
      <c r="CZ31" s="38">
        <f t="shared" si="12"/>
        <v>0.192</v>
      </c>
      <c r="DA31" s="38">
        <f t="shared" si="12"/>
        <v>0.21800000000000003</v>
      </c>
      <c r="DB31" s="38">
        <f t="shared" si="12"/>
        <v>0.6630000000000001</v>
      </c>
      <c r="DC31" s="38">
        <f t="shared" si="12"/>
        <v>0.278</v>
      </c>
      <c r="DD31" s="38">
        <f t="shared" si="12"/>
        <v>0.545</v>
      </c>
      <c r="DE31" s="38">
        <f t="shared" si="12"/>
        <v>0</v>
      </c>
      <c r="DF31" s="38">
        <f t="shared" si="12"/>
        <v>0.23700000000000004</v>
      </c>
      <c r="DG31" s="38">
        <f t="shared" si="12"/>
        <v>0.07400000000000002</v>
      </c>
      <c r="DH31" s="38">
        <f t="shared" si="12"/>
        <v>0.197</v>
      </c>
      <c r="DI31" s="5" t="s">
        <v>26</v>
      </c>
      <c r="DJ31" s="38">
        <f>SUM(DJ7:DJ30)</f>
        <v>0.23000000000000004</v>
      </c>
      <c r="DK31" s="38">
        <f>SUM(DK7:DK30)</f>
        <v>0.05799999999999997</v>
      </c>
      <c r="DL31" s="38">
        <f aca="true" t="shared" si="13" ref="DL31:EL31">SUM(DL7:DL30)</f>
        <v>0.122</v>
      </c>
      <c r="DM31" s="38">
        <f t="shared" si="13"/>
        <v>0.141</v>
      </c>
      <c r="DN31" s="38">
        <f t="shared" si="13"/>
        <v>0.14299999999999996</v>
      </c>
      <c r="DO31" s="38">
        <f t="shared" si="13"/>
        <v>0</v>
      </c>
      <c r="DP31" s="38">
        <f t="shared" si="13"/>
        <v>0.09399999999999999</v>
      </c>
      <c r="DQ31" s="38">
        <f t="shared" si="13"/>
        <v>0.11399999999999998</v>
      </c>
      <c r="DR31" s="38">
        <f t="shared" si="13"/>
        <v>0.11599999999999998</v>
      </c>
      <c r="DS31" s="38">
        <f t="shared" si="13"/>
        <v>0.06999999999999999</v>
      </c>
      <c r="DT31" s="38">
        <f t="shared" si="13"/>
        <v>0.522</v>
      </c>
      <c r="DU31" s="38">
        <f t="shared" si="13"/>
        <v>0.06</v>
      </c>
      <c r="DV31" s="38">
        <f t="shared" si="13"/>
        <v>0.3442620000000001</v>
      </c>
      <c r="DW31" s="38">
        <f t="shared" si="13"/>
        <v>0.12300000000000001</v>
      </c>
      <c r="DX31" s="5" t="s">
        <v>26</v>
      </c>
      <c r="DY31" s="38">
        <f>SUM(DY7:DY30)</f>
        <v>0.21500000000000005</v>
      </c>
      <c r="DZ31" s="38">
        <f>SUM(DZ7:DZ30)</f>
        <v>0.03300000000000001</v>
      </c>
      <c r="EA31" s="38"/>
      <c r="EB31" s="38"/>
      <c r="EC31" s="38"/>
      <c r="ED31" s="38"/>
      <c r="EE31" s="38"/>
      <c r="EF31" s="38"/>
      <c r="EG31" s="38"/>
      <c r="EH31" s="38"/>
      <c r="EI31" s="38">
        <f t="shared" si="13"/>
        <v>54.146685999999995</v>
      </c>
      <c r="EJ31" s="38">
        <f t="shared" si="13"/>
        <v>0</v>
      </c>
      <c r="EK31" s="38">
        <f t="shared" si="13"/>
        <v>117.47766500000002</v>
      </c>
      <c r="EL31" s="38">
        <f t="shared" si="13"/>
        <v>171.624351</v>
      </c>
    </row>
    <row r="32" spans="1:110" ht="8.25" customHeight="1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</row>
    <row r="33" spans="1:110" ht="15" customHeight="1" thickBot="1">
      <c r="A33" s="8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</row>
    <row r="34" ht="14.25" thickBot="1" thickTop="1"/>
    <row r="35" spans="1:110" ht="15" thickTop="1">
      <c r="A35" s="85" t="s">
        <v>169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7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ht="12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30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7"/>
      <c r="CW36" s="27"/>
      <c r="CX36" s="27"/>
      <c r="CY36" s="27"/>
      <c r="CZ36" s="27"/>
      <c r="DA36" s="27"/>
      <c r="DB36" s="27"/>
      <c r="DC36" s="14"/>
      <c r="DD36" s="26"/>
      <c r="DE36" s="26"/>
      <c r="DF36" s="26"/>
    </row>
    <row r="37" spans="1:113" ht="20.25" customHeight="1">
      <c r="A37" s="87" t="s">
        <v>0</v>
      </c>
      <c r="B37" s="70" t="s">
        <v>129</v>
      </c>
      <c r="C37" s="70" t="s">
        <v>130</v>
      </c>
      <c r="D37" s="70" t="s">
        <v>160</v>
      </c>
      <c r="E37" s="70" t="s">
        <v>131</v>
      </c>
      <c r="F37" s="70" t="s">
        <v>132</v>
      </c>
      <c r="G37" s="70" t="s">
        <v>133</v>
      </c>
      <c r="H37" s="70" t="s">
        <v>134</v>
      </c>
      <c r="I37" s="70" t="s">
        <v>135</v>
      </c>
      <c r="J37" s="70" t="s">
        <v>161</v>
      </c>
      <c r="K37" s="82" t="s">
        <v>136</v>
      </c>
      <c r="L37" s="82" t="s">
        <v>137</v>
      </c>
      <c r="M37" s="70" t="s">
        <v>138</v>
      </c>
      <c r="N37" s="70" t="s">
        <v>139</v>
      </c>
      <c r="O37" s="70" t="s">
        <v>140</v>
      </c>
      <c r="P37" s="70" t="s">
        <v>141</v>
      </c>
      <c r="Q37" s="74" t="s">
        <v>0</v>
      </c>
      <c r="R37" s="70" t="s">
        <v>142</v>
      </c>
      <c r="S37" s="70" t="s">
        <v>143</v>
      </c>
      <c r="T37" s="70" t="s">
        <v>144</v>
      </c>
      <c r="U37" s="70" t="s">
        <v>163</v>
      </c>
      <c r="V37" s="70" t="s">
        <v>164</v>
      </c>
      <c r="W37" s="70" t="s">
        <v>145</v>
      </c>
      <c r="X37" s="70" t="s">
        <v>146</v>
      </c>
      <c r="Y37" s="70" t="s">
        <v>147</v>
      </c>
      <c r="Z37" s="70" t="s">
        <v>165</v>
      </c>
      <c r="AA37" s="70" t="s">
        <v>167</v>
      </c>
      <c r="AB37" s="70" t="s">
        <v>65</v>
      </c>
      <c r="AC37" s="70" t="s">
        <v>66</v>
      </c>
      <c r="AD37" s="77" t="s">
        <v>25</v>
      </c>
      <c r="AE37" s="77"/>
      <c r="AF37" s="77"/>
      <c r="AG37" s="80" t="s">
        <v>125</v>
      </c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15"/>
      <c r="CV37" s="75"/>
      <c r="CW37" s="75"/>
      <c r="CX37" s="75"/>
      <c r="CY37" s="75"/>
      <c r="CZ37" s="75"/>
      <c r="DA37" s="75"/>
      <c r="DB37" s="75"/>
      <c r="DC37" s="75"/>
      <c r="DD37" s="75"/>
      <c r="DE37" s="15"/>
      <c r="DF37" s="75"/>
      <c r="DG37" s="79"/>
      <c r="DH37" s="79"/>
      <c r="DI37" s="78"/>
    </row>
    <row r="38" spans="1:113" ht="24" customHeight="1">
      <c r="A38" s="88"/>
      <c r="B38" s="71"/>
      <c r="C38" s="71"/>
      <c r="D38" s="71"/>
      <c r="E38" s="71"/>
      <c r="F38" s="71"/>
      <c r="G38" s="71"/>
      <c r="H38" s="71"/>
      <c r="I38" s="71"/>
      <c r="J38" s="71"/>
      <c r="K38" s="83"/>
      <c r="L38" s="83"/>
      <c r="M38" s="71"/>
      <c r="N38" s="71"/>
      <c r="O38" s="71"/>
      <c r="P38" s="71"/>
      <c r="Q38" s="74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7"/>
      <c r="AE38" s="77"/>
      <c r="AF38" s="77"/>
      <c r="AG38" s="80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15"/>
      <c r="CV38" s="75"/>
      <c r="CW38" s="75"/>
      <c r="CX38" s="75"/>
      <c r="CY38" s="75"/>
      <c r="CZ38" s="75"/>
      <c r="DA38" s="75"/>
      <c r="DB38" s="75"/>
      <c r="DC38" s="75"/>
      <c r="DD38" s="75"/>
      <c r="DE38" s="15"/>
      <c r="DF38" s="75"/>
      <c r="DG38" s="79"/>
      <c r="DH38" s="79"/>
      <c r="DI38" s="78"/>
    </row>
    <row r="39" spans="1:113" ht="61.5" customHeight="1">
      <c r="A39" s="88"/>
      <c r="B39" s="72"/>
      <c r="C39" s="72"/>
      <c r="D39" s="72"/>
      <c r="E39" s="72"/>
      <c r="F39" s="72"/>
      <c r="G39" s="72"/>
      <c r="H39" s="72"/>
      <c r="I39" s="72"/>
      <c r="J39" s="72"/>
      <c r="K39" s="84"/>
      <c r="L39" s="84"/>
      <c r="M39" s="72"/>
      <c r="N39" s="72"/>
      <c r="O39" s="72"/>
      <c r="P39" s="72"/>
      <c r="Q39" s="74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13" t="s">
        <v>126</v>
      </c>
      <c r="AE39" s="13" t="s">
        <v>127</v>
      </c>
      <c r="AF39" s="13" t="s">
        <v>128</v>
      </c>
      <c r="AG39" s="80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15"/>
      <c r="CV39" s="75"/>
      <c r="CW39" s="75"/>
      <c r="CX39" s="75"/>
      <c r="CY39" s="75"/>
      <c r="CZ39" s="75"/>
      <c r="DA39" s="75"/>
      <c r="DB39" s="75"/>
      <c r="DC39" s="75"/>
      <c r="DD39" s="75"/>
      <c r="DE39" s="15"/>
      <c r="DF39" s="75"/>
      <c r="DG39" s="15"/>
      <c r="DH39" s="15"/>
      <c r="DI39" s="78"/>
    </row>
    <row r="40" spans="1:113" ht="12.75">
      <c r="A40" s="1"/>
      <c r="B40" s="12">
        <f aca="true" t="shared" si="14" ref="B40:P40">A40+1</f>
        <v>1</v>
      </c>
      <c r="C40" s="12">
        <f t="shared" si="14"/>
        <v>2</v>
      </c>
      <c r="D40" s="12">
        <f t="shared" si="14"/>
        <v>3</v>
      </c>
      <c r="E40" s="12">
        <f>D40+1</f>
        <v>4</v>
      </c>
      <c r="F40" s="12">
        <f>E40+1</f>
        <v>5</v>
      </c>
      <c r="G40" s="12">
        <f>F40+1</f>
        <v>6</v>
      </c>
      <c r="H40" s="12">
        <f>G40+1</f>
        <v>7</v>
      </c>
      <c r="I40" s="12">
        <f t="shared" si="14"/>
        <v>8</v>
      </c>
      <c r="J40" s="12">
        <f>I40+1</f>
        <v>9</v>
      </c>
      <c r="K40" s="12">
        <f t="shared" si="14"/>
        <v>10</v>
      </c>
      <c r="L40" s="12">
        <f t="shared" si="14"/>
        <v>11</v>
      </c>
      <c r="M40" s="12">
        <f t="shared" si="14"/>
        <v>12</v>
      </c>
      <c r="N40" s="12">
        <f t="shared" si="14"/>
        <v>13</v>
      </c>
      <c r="O40" s="12">
        <f t="shared" si="14"/>
        <v>14</v>
      </c>
      <c r="P40" s="12">
        <f t="shared" si="14"/>
        <v>15</v>
      </c>
      <c r="Q40" s="40"/>
      <c r="R40" s="49">
        <f>P40+1</f>
        <v>16</v>
      </c>
      <c r="S40" s="49">
        <f>R40+1</f>
        <v>17</v>
      </c>
      <c r="T40" s="49">
        <f aca="true" t="shared" si="15" ref="T40:AB40">R40+1</f>
        <v>17</v>
      </c>
      <c r="U40" s="49">
        <f t="shared" si="15"/>
        <v>18</v>
      </c>
      <c r="V40" s="49">
        <f t="shared" si="15"/>
        <v>18</v>
      </c>
      <c r="W40" s="49">
        <f t="shared" si="15"/>
        <v>19</v>
      </c>
      <c r="X40" s="49">
        <f t="shared" si="15"/>
        <v>19</v>
      </c>
      <c r="Y40" s="49">
        <f t="shared" si="15"/>
        <v>20</v>
      </c>
      <c r="Z40" s="49">
        <f t="shared" si="15"/>
        <v>20</v>
      </c>
      <c r="AA40" s="49">
        <f t="shared" si="15"/>
        <v>21</v>
      </c>
      <c r="AB40" s="49">
        <f t="shared" si="15"/>
        <v>21</v>
      </c>
      <c r="AC40" s="49">
        <f>AA40+1</f>
        <v>22</v>
      </c>
      <c r="AD40" s="55"/>
      <c r="AE40" s="55"/>
      <c r="AF40" s="55"/>
      <c r="AG40" s="55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7"/>
    </row>
    <row r="41" spans="1:113" ht="15.75">
      <c r="A41" s="2" t="s">
        <v>1</v>
      </c>
      <c r="B41" s="31">
        <v>0.08256</v>
      </c>
      <c r="C41" s="31">
        <v>0</v>
      </c>
      <c r="D41" s="63">
        <v>0.9482399999999999</v>
      </c>
      <c r="E41" s="31">
        <v>0.04632</v>
      </c>
      <c r="F41" s="31">
        <v>0.05148</v>
      </c>
      <c r="G41" s="33">
        <v>0</v>
      </c>
      <c r="H41" s="31">
        <v>0.0036</v>
      </c>
      <c r="I41" s="31">
        <v>0</v>
      </c>
      <c r="J41" s="31">
        <v>0.0922</v>
      </c>
      <c r="K41" s="31">
        <v>0.11484</v>
      </c>
      <c r="L41" s="31">
        <v>0.085</v>
      </c>
      <c r="M41" s="31">
        <v>0.0259</v>
      </c>
      <c r="N41" s="31">
        <v>0.04768</v>
      </c>
      <c r="O41" s="31">
        <v>0.04548</v>
      </c>
      <c r="P41" s="31">
        <v>0.0686</v>
      </c>
      <c r="Q41" s="42" t="s">
        <v>1</v>
      </c>
      <c r="R41" s="65">
        <v>0.0304</v>
      </c>
      <c r="S41" s="52">
        <v>0.016204918897997956</v>
      </c>
      <c r="T41" s="31">
        <v>0.016097955736955064</v>
      </c>
      <c r="U41" s="31">
        <v>0.0735</v>
      </c>
      <c r="V41" s="31">
        <v>0.063</v>
      </c>
      <c r="W41" s="31">
        <v>0.007</v>
      </c>
      <c r="X41" s="31">
        <v>0.030489276807980047</v>
      </c>
      <c r="Y41" s="31">
        <v>0.0201</v>
      </c>
      <c r="Z41" s="31">
        <v>0.015351899306602352</v>
      </c>
      <c r="AA41" s="31">
        <v>0.002723579467471865</v>
      </c>
      <c r="AB41" s="31">
        <v>0</v>
      </c>
      <c r="AC41" s="31">
        <v>0</v>
      </c>
      <c r="AD41" s="37"/>
      <c r="AE41" s="37"/>
      <c r="AF41" s="36">
        <f>SUM(B41:AC41)</f>
        <v>1.886767630217007</v>
      </c>
      <c r="AG41" s="36">
        <f>AF41</f>
        <v>1.886767630217007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9"/>
      <c r="CW41" s="19"/>
      <c r="CX41" s="19"/>
      <c r="CY41" s="19"/>
      <c r="CZ41" s="19"/>
      <c r="DA41" s="19"/>
      <c r="DB41" s="19"/>
      <c r="DC41" s="20"/>
      <c r="DD41" s="20"/>
      <c r="DE41" s="20"/>
      <c r="DF41" s="20"/>
      <c r="DG41" s="20"/>
      <c r="DH41" s="20"/>
      <c r="DI41" s="20"/>
    </row>
    <row r="42" spans="1:113" ht="15.75">
      <c r="A42" s="3" t="s">
        <v>2</v>
      </c>
      <c r="B42" s="31">
        <v>0.07152</v>
      </c>
      <c r="C42" s="31">
        <v>0</v>
      </c>
      <c r="D42" s="63">
        <v>0.86292</v>
      </c>
      <c r="E42" s="31">
        <v>0.03696</v>
      </c>
      <c r="F42" s="31">
        <v>0.04668</v>
      </c>
      <c r="G42" s="33">
        <v>0</v>
      </c>
      <c r="H42" s="31">
        <v>0.0036</v>
      </c>
      <c r="I42" s="31">
        <v>0</v>
      </c>
      <c r="J42" s="31">
        <v>0.0924</v>
      </c>
      <c r="K42" s="31">
        <v>0.10476</v>
      </c>
      <c r="L42" s="31">
        <v>0.0825</v>
      </c>
      <c r="M42" s="31">
        <v>0.023880000000000002</v>
      </c>
      <c r="N42" s="31">
        <v>0.04268</v>
      </c>
      <c r="O42" s="31">
        <v>0.04083</v>
      </c>
      <c r="P42" s="31">
        <v>0.06496</v>
      </c>
      <c r="Q42" s="44" t="s">
        <v>2</v>
      </c>
      <c r="R42" s="65">
        <v>0.02896</v>
      </c>
      <c r="S42" s="53">
        <v>0.014349882129411348</v>
      </c>
      <c r="T42" s="31">
        <v>0.014255163435487841</v>
      </c>
      <c r="U42" s="31">
        <v>0.069</v>
      </c>
      <c r="V42" s="31">
        <v>0.059</v>
      </c>
      <c r="W42" s="31">
        <v>0.006</v>
      </c>
      <c r="X42" s="31">
        <v>0.02549719451371571</v>
      </c>
      <c r="Y42" s="31">
        <v>0.02676</v>
      </c>
      <c r="Z42" s="31">
        <v>0.01381818410210029</v>
      </c>
      <c r="AA42" s="31">
        <v>0.002641046756336354</v>
      </c>
      <c r="AB42" s="31">
        <v>0</v>
      </c>
      <c r="AC42" s="31">
        <v>0</v>
      </c>
      <c r="AD42" s="37"/>
      <c r="AE42" s="37"/>
      <c r="AF42" s="36">
        <f aca="true" t="shared" si="16" ref="AF42:AF64">SUM(B42:AA42)</f>
        <v>1.7339714709370513</v>
      </c>
      <c r="AG42" s="36">
        <f aca="true" t="shared" si="17" ref="AG42:AG64">AF42</f>
        <v>1.7339714709370513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19"/>
      <c r="CW42" s="19"/>
      <c r="CX42" s="19"/>
      <c r="CY42" s="19"/>
      <c r="CZ42" s="19"/>
      <c r="DA42" s="19"/>
      <c r="DB42" s="19"/>
      <c r="DC42" s="20"/>
      <c r="DD42" s="20"/>
      <c r="DE42" s="20"/>
      <c r="DF42" s="20"/>
      <c r="DG42" s="20"/>
      <c r="DH42" s="20"/>
      <c r="DI42" s="20"/>
    </row>
    <row r="43" spans="1:113" ht="15.75">
      <c r="A43" s="3" t="s">
        <v>3</v>
      </c>
      <c r="B43" s="31">
        <v>0.0648</v>
      </c>
      <c r="C43" s="31">
        <v>0</v>
      </c>
      <c r="D43" s="63">
        <v>0.8225999999999999</v>
      </c>
      <c r="E43" s="31">
        <v>0.0348</v>
      </c>
      <c r="F43" s="31">
        <v>0.04476</v>
      </c>
      <c r="G43" s="33">
        <v>0</v>
      </c>
      <c r="H43" s="31">
        <v>0.00324</v>
      </c>
      <c r="I43" s="31">
        <v>0</v>
      </c>
      <c r="J43" s="31">
        <v>0.092</v>
      </c>
      <c r="K43" s="31">
        <v>0.10242</v>
      </c>
      <c r="L43" s="31">
        <v>0.0815</v>
      </c>
      <c r="M43" s="31">
        <v>0.02288</v>
      </c>
      <c r="N43" s="31">
        <v>0.0417</v>
      </c>
      <c r="O43" s="31">
        <v>0.04005</v>
      </c>
      <c r="P43" s="31">
        <v>0.05488</v>
      </c>
      <c r="Q43" s="44" t="s">
        <v>3</v>
      </c>
      <c r="R43" s="65">
        <v>0.02748</v>
      </c>
      <c r="S43" s="53">
        <v>0.01407269272720875</v>
      </c>
      <c r="T43" s="31">
        <v>0.013979803666303083</v>
      </c>
      <c r="U43" s="31">
        <v>0.0695</v>
      </c>
      <c r="V43" s="31">
        <v>0.057</v>
      </c>
      <c r="W43" s="31">
        <v>0.0065</v>
      </c>
      <c r="X43" s="31">
        <v>0.023779488778054858</v>
      </c>
      <c r="Y43" s="31">
        <v>0.0165</v>
      </c>
      <c r="Z43" s="31">
        <v>0.012328710682343482</v>
      </c>
      <c r="AA43" s="31">
        <v>0.0026935675725134967</v>
      </c>
      <c r="AB43" s="31">
        <v>0</v>
      </c>
      <c r="AC43" s="31">
        <v>0</v>
      </c>
      <c r="AD43" s="37"/>
      <c r="AE43" s="37"/>
      <c r="AF43" s="36">
        <f t="shared" si="16"/>
        <v>1.6494642634264234</v>
      </c>
      <c r="AG43" s="36">
        <f t="shared" si="17"/>
        <v>1.6494642634264234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19"/>
      <c r="CW43" s="19"/>
      <c r="CX43" s="19"/>
      <c r="CY43" s="19"/>
      <c r="CZ43" s="19"/>
      <c r="DA43" s="19"/>
      <c r="DB43" s="19"/>
      <c r="DC43" s="20"/>
      <c r="DD43" s="20"/>
      <c r="DE43" s="20"/>
      <c r="DF43" s="20"/>
      <c r="DG43" s="20"/>
      <c r="DH43" s="20"/>
      <c r="DI43" s="20"/>
    </row>
    <row r="44" spans="1:113" ht="15.75">
      <c r="A44" s="3" t="s">
        <v>4</v>
      </c>
      <c r="B44" s="31">
        <v>0.06096</v>
      </c>
      <c r="C44" s="31">
        <v>0</v>
      </c>
      <c r="D44" s="63">
        <v>0.8103600000000001</v>
      </c>
      <c r="E44" s="31">
        <v>0.0312</v>
      </c>
      <c r="F44" s="31">
        <v>0.0402</v>
      </c>
      <c r="G44" s="33">
        <v>0</v>
      </c>
      <c r="H44" s="31">
        <v>0.0036</v>
      </c>
      <c r="I44" s="31">
        <v>0</v>
      </c>
      <c r="J44" s="31">
        <v>0.0914</v>
      </c>
      <c r="K44" s="31">
        <v>0.10224</v>
      </c>
      <c r="L44" s="31">
        <v>0.0805</v>
      </c>
      <c r="M44" s="31">
        <v>0.0228</v>
      </c>
      <c r="N44" s="31">
        <v>0.04096</v>
      </c>
      <c r="O44" s="31">
        <v>0.03786</v>
      </c>
      <c r="P44" s="31">
        <v>0.0472</v>
      </c>
      <c r="Q44" s="44" t="s">
        <v>4</v>
      </c>
      <c r="R44" s="65">
        <v>0.027200000000000002</v>
      </c>
      <c r="S44" s="53">
        <v>0.012878646071566798</v>
      </c>
      <c r="T44" s="31">
        <v>0.012793638506737974</v>
      </c>
      <c r="U44" s="31">
        <v>0.07</v>
      </c>
      <c r="V44" s="31">
        <v>0.057</v>
      </c>
      <c r="W44" s="31">
        <v>0.006</v>
      </c>
      <c r="X44" s="31">
        <v>0.02195442643391521</v>
      </c>
      <c r="Y44" s="31">
        <v>0.01584</v>
      </c>
      <c r="Z44" s="31">
        <v>0.011856798311727465</v>
      </c>
      <c r="AA44" s="31">
        <v>0.002686064598773905</v>
      </c>
      <c r="AB44" s="31">
        <v>0</v>
      </c>
      <c r="AC44" s="31">
        <v>0</v>
      </c>
      <c r="AD44" s="37"/>
      <c r="AE44" s="37"/>
      <c r="AF44" s="36">
        <f t="shared" si="16"/>
        <v>1.6074895739227217</v>
      </c>
      <c r="AG44" s="36">
        <f t="shared" si="17"/>
        <v>1.6074895739227217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19"/>
      <c r="CW44" s="19"/>
      <c r="CX44" s="19"/>
      <c r="CY44" s="19"/>
      <c r="CZ44" s="19"/>
      <c r="DA44" s="19"/>
      <c r="DB44" s="19"/>
      <c r="DC44" s="20"/>
      <c r="DD44" s="20"/>
      <c r="DE44" s="20"/>
      <c r="DF44" s="20"/>
      <c r="DG44" s="20"/>
      <c r="DH44" s="20"/>
      <c r="DI44" s="20"/>
    </row>
    <row r="45" spans="1:113" ht="15.75">
      <c r="A45" s="3" t="s">
        <v>5</v>
      </c>
      <c r="B45" s="31">
        <v>0.05808</v>
      </c>
      <c r="C45" s="31">
        <v>0</v>
      </c>
      <c r="D45" s="63">
        <v>0.82548</v>
      </c>
      <c r="E45" s="31">
        <v>0.0318</v>
      </c>
      <c r="F45" s="31">
        <v>0.0396</v>
      </c>
      <c r="G45" s="33">
        <v>0</v>
      </c>
      <c r="H45" s="31">
        <v>0.00324</v>
      </c>
      <c r="I45" s="31">
        <v>0</v>
      </c>
      <c r="J45" s="31">
        <v>0.09064</v>
      </c>
      <c r="K45" s="31">
        <v>0.1026</v>
      </c>
      <c r="L45" s="31">
        <v>0.0825</v>
      </c>
      <c r="M45" s="31">
        <v>0.02244</v>
      </c>
      <c r="N45" s="31">
        <v>0.040740000000000005</v>
      </c>
      <c r="O45" s="31">
        <v>0.03996</v>
      </c>
      <c r="P45" s="31">
        <v>0.04844</v>
      </c>
      <c r="Q45" s="44" t="s">
        <v>5</v>
      </c>
      <c r="R45" s="65">
        <v>0.02608</v>
      </c>
      <c r="S45" s="53">
        <v>0.012644101192779984</v>
      </c>
      <c r="T45" s="31">
        <v>0.012560641778966253</v>
      </c>
      <c r="U45" s="31">
        <v>0.069</v>
      </c>
      <c r="V45" s="31">
        <v>0.057</v>
      </c>
      <c r="W45" s="31">
        <v>0.0065</v>
      </c>
      <c r="X45" s="31">
        <v>0.02222281795511222</v>
      </c>
      <c r="Y45" s="31">
        <v>0.02448</v>
      </c>
      <c r="Z45" s="31">
        <v>0.011945281881217969</v>
      </c>
      <c r="AA45" s="31">
        <v>0.00246847836032574</v>
      </c>
      <c r="AB45" s="31">
        <v>0</v>
      </c>
      <c r="AC45" s="31">
        <v>0</v>
      </c>
      <c r="AD45" s="37"/>
      <c r="AE45" s="37"/>
      <c r="AF45" s="36">
        <f t="shared" si="16"/>
        <v>1.6304213211684024</v>
      </c>
      <c r="AG45" s="36">
        <f t="shared" si="17"/>
        <v>1.6304213211684024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19"/>
      <c r="CW45" s="19"/>
      <c r="CX45" s="19"/>
      <c r="CY45" s="19"/>
      <c r="CZ45" s="19"/>
      <c r="DA45" s="19"/>
      <c r="DB45" s="19"/>
      <c r="DC45" s="20"/>
      <c r="DD45" s="20"/>
      <c r="DE45" s="20"/>
      <c r="DF45" s="20"/>
      <c r="DG45" s="20"/>
      <c r="DH45" s="20"/>
      <c r="DI45" s="20"/>
    </row>
    <row r="46" spans="1:113" ht="15.75">
      <c r="A46" s="3" t="s">
        <v>6</v>
      </c>
      <c r="B46" s="31">
        <v>0.05952</v>
      </c>
      <c r="C46" s="31">
        <v>0</v>
      </c>
      <c r="D46" s="63">
        <v>0.8708400000000001</v>
      </c>
      <c r="E46" s="31">
        <v>0.0354</v>
      </c>
      <c r="F46" s="31">
        <v>0.04152</v>
      </c>
      <c r="G46" s="33">
        <v>0</v>
      </c>
      <c r="H46" s="31">
        <v>0.00324</v>
      </c>
      <c r="I46" s="31">
        <v>0</v>
      </c>
      <c r="J46" s="31">
        <v>0.09212</v>
      </c>
      <c r="K46" s="31">
        <v>0.10386</v>
      </c>
      <c r="L46" s="31">
        <v>0.085</v>
      </c>
      <c r="M46" s="31">
        <v>0.023759999999999996</v>
      </c>
      <c r="N46" s="31">
        <v>0.042879999999999995</v>
      </c>
      <c r="O46" s="31">
        <v>0.04281</v>
      </c>
      <c r="P46" s="31">
        <v>0.05148</v>
      </c>
      <c r="Q46" s="44" t="s">
        <v>6</v>
      </c>
      <c r="R46" s="65">
        <v>0.028</v>
      </c>
      <c r="S46" s="53">
        <v>0.013646247493050911</v>
      </c>
      <c r="T46" s="31">
        <v>0.013556173252172687</v>
      </c>
      <c r="U46" s="31">
        <v>0.07</v>
      </c>
      <c r="V46" s="31">
        <v>0.061</v>
      </c>
      <c r="W46" s="31">
        <v>0.0065</v>
      </c>
      <c r="X46" s="31">
        <v>0.023994201995012468</v>
      </c>
      <c r="Y46" s="31">
        <v>0.01932</v>
      </c>
      <c r="Z46" s="31">
        <v>0.013582227916792285</v>
      </c>
      <c r="AA46" s="31">
        <v>0.0026335437825967616</v>
      </c>
      <c r="AB46" s="31">
        <v>0</v>
      </c>
      <c r="AC46" s="31">
        <v>0</v>
      </c>
      <c r="AD46" s="37"/>
      <c r="AE46" s="37"/>
      <c r="AF46" s="36">
        <f t="shared" si="16"/>
        <v>1.7046623944396255</v>
      </c>
      <c r="AG46" s="36">
        <f t="shared" si="17"/>
        <v>1.7046623944396255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19"/>
      <c r="CW46" s="19"/>
      <c r="CX46" s="19"/>
      <c r="CY46" s="19"/>
      <c r="CZ46" s="19"/>
      <c r="DA46" s="19"/>
      <c r="DB46" s="19"/>
      <c r="DC46" s="20"/>
      <c r="DD46" s="20"/>
      <c r="DE46" s="20"/>
      <c r="DF46" s="20"/>
      <c r="DG46" s="20"/>
      <c r="DH46" s="20"/>
      <c r="DI46" s="20"/>
    </row>
    <row r="47" spans="1:113" ht="15.75">
      <c r="A47" s="3" t="s">
        <v>7</v>
      </c>
      <c r="B47" s="31">
        <v>0.09552</v>
      </c>
      <c r="C47" s="31">
        <v>0</v>
      </c>
      <c r="D47" s="63">
        <v>1.00296</v>
      </c>
      <c r="E47" s="31">
        <v>0.03816</v>
      </c>
      <c r="F47" s="31">
        <v>0.04812</v>
      </c>
      <c r="G47" s="33">
        <v>0</v>
      </c>
      <c r="H47" s="31">
        <v>0.0036</v>
      </c>
      <c r="I47" s="31">
        <v>0</v>
      </c>
      <c r="J47" s="31">
        <v>0.09528</v>
      </c>
      <c r="K47" s="31">
        <v>0.10818</v>
      </c>
      <c r="L47" s="31">
        <v>0.0885</v>
      </c>
      <c r="M47" s="31">
        <v>0.027899999999999998</v>
      </c>
      <c r="N47" s="31">
        <v>0.04346</v>
      </c>
      <c r="O47" s="31">
        <v>0.04686</v>
      </c>
      <c r="P47" s="31">
        <v>0.05184</v>
      </c>
      <c r="Q47" s="44" t="s">
        <v>7</v>
      </c>
      <c r="R47" s="65">
        <v>0.029479999999999996</v>
      </c>
      <c r="S47" s="53">
        <v>0.015010872242356003</v>
      </c>
      <c r="T47" s="31">
        <v>0.014911790577389956</v>
      </c>
      <c r="U47" s="31">
        <v>0.071</v>
      </c>
      <c r="V47" s="31">
        <v>0.0635</v>
      </c>
      <c r="W47" s="31">
        <v>0.007</v>
      </c>
      <c r="X47" s="31">
        <v>0.027375935162094762</v>
      </c>
      <c r="Y47" s="31">
        <v>0.01764</v>
      </c>
      <c r="Z47" s="31">
        <v>0.019967792181690286</v>
      </c>
      <c r="AA47" s="31">
        <v>0.002498490255284107</v>
      </c>
      <c r="AB47" s="31">
        <v>0</v>
      </c>
      <c r="AC47" s="31">
        <v>0</v>
      </c>
      <c r="AD47" s="37"/>
      <c r="AE47" s="37"/>
      <c r="AF47" s="36">
        <f t="shared" si="16"/>
        <v>1.918764880418815</v>
      </c>
      <c r="AG47" s="36">
        <f t="shared" si="17"/>
        <v>1.918764880418815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19"/>
      <c r="CW47" s="19"/>
      <c r="CX47" s="19"/>
      <c r="CY47" s="19"/>
      <c r="CZ47" s="19"/>
      <c r="DA47" s="19"/>
      <c r="DB47" s="19"/>
      <c r="DC47" s="20"/>
      <c r="DD47" s="20"/>
      <c r="DE47" s="20"/>
      <c r="DF47" s="20"/>
      <c r="DG47" s="20"/>
      <c r="DH47" s="20"/>
      <c r="DI47" s="20"/>
    </row>
    <row r="48" spans="1:113" ht="15.75">
      <c r="A48" s="3" t="s">
        <v>8</v>
      </c>
      <c r="B48" s="31">
        <v>0.13824</v>
      </c>
      <c r="C48" s="31">
        <v>0</v>
      </c>
      <c r="D48" s="63">
        <v>1.1124</v>
      </c>
      <c r="E48" s="31">
        <v>0.0414</v>
      </c>
      <c r="F48" s="31">
        <v>0.05436</v>
      </c>
      <c r="G48" s="33">
        <v>0</v>
      </c>
      <c r="H48" s="31">
        <v>0.0054</v>
      </c>
      <c r="I48" s="31">
        <v>0</v>
      </c>
      <c r="J48" s="31">
        <v>0.09784</v>
      </c>
      <c r="K48" s="31">
        <v>0.11682</v>
      </c>
      <c r="L48" s="31">
        <v>0.0885</v>
      </c>
      <c r="M48" s="31">
        <v>0.02828</v>
      </c>
      <c r="N48" s="31">
        <v>0.04778</v>
      </c>
      <c r="O48" s="31">
        <v>0.05178</v>
      </c>
      <c r="P48" s="31">
        <v>0.05216</v>
      </c>
      <c r="Q48" s="44" t="s">
        <v>8</v>
      </c>
      <c r="R48" s="65">
        <v>0.03595999999999999</v>
      </c>
      <c r="S48" s="53">
        <v>0.015586573308469086</v>
      </c>
      <c r="T48" s="31">
        <v>0.01548369163646599</v>
      </c>
      <c r="U48" s="31">
        <v>0.073</v>
      </c>
      <c r="V48" s="31">
        <v>0.0705</v>
      </c>
      <c r="W48" s="31">
        <v>0.0075</v>
      </c>
      <c r="X48" s="31">
        <v>0.030596633416458855</v>
      </c>
      <c r="Y48" s="31">
        <v>0.02406</v>
      </c>
      <c r="Z48" s="31">
        <v>0.020218495628580045</v>
      </c>
      <c r="AA48" s="31">
        <v>0.002385945649190228</v>
      </c>
      <c r="AB48" s="31">
        <v>0</v>
      </c>
      <c r="AC48" s="31">
        <v>0</v>
      </c>
      <c r="AD48" s="37"/>
      <c r="AE48" s="37"/>
      <c r="AF48" s="36">
        <f t="shared" si="16"/>
        <v>2.1302513396391642</v>
      </c>
      <c r="AG48" s="36">
        <f t="shared" si="17"/>
        <v>2.1302513396391642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19"/>
      <c r="CW48" s="19"/>
      <c r="CX48" s="19"/>
      <c r="CY48" s="19"/>
      <c r="CZ48" s="19"/>
      <c r="DA48" s="19"/>
      <c r="DB48" s="19"/>
      <c r="DC48" s="20"/>
      <c r="DD48" s="20"/>
      <c r="DE48" s="20"/>
      <c r="DF48" s="20"/>
      <c r="DG48" s="20"/>
      <c r="DH48" s="20"/>
      <c r="DI48" s="20"/>
    </row>
    <row r="49" spans="1:113" ht="15.75">
      <c r="A49" s="3" t="s">
        <v>9</v>
      </c>
      <c r="B49" s="31">
        <v>0.14832</v>
      </c>
      <c r="C49" s="31">
        <v>0</v>
      </c>
      <c r="D49" s="63">
        <v>1.1401199999999998</v>
      </c>
      <c r="E49" s="31">
        <v>0.03864</v>
      </c>
      <c r="F49" s="31">
        <v>0.05328</v>
      </c>
      <c r="G49" s="33">
        <v>0</v>
      </c>
      <c r="H49" s="31">
        <v>0.00468</v>
      </c>
      <c r="I49" s="31">
        <v>0</v>
      </c>
      <c r="J49" s="31">
        <v>0.10496</v>
      </c>
      <c r="K49" s="31">
        <v>0.11898</v>
      </c>
      <c r="L49" s="31">
        <v>0.087</v>
      </c>
      <c r="M49" s="31">
        <v>0.03118</v>
      </c>
      <c r="N49" s="31">
        <v>0.048760000000000005</v>
      </c>
      <c r="O49" s="31">
        <v>0.05421</v>
      </c>
      <c r="P49" s="31">
        <v>0.05388</v>
      </c>
      <c r="Q49" s="44" t="s">
        <v>9</v>
      </c>
      <c r="R49" s="65">
        <v>0.030240000000000003</v>
      </c>
      <c r="S49" s="53">
        <v>0.033731818021885226</v>
      </c>
      <c r="T49" s="31">
        <v>0.033509165757714364</v>
      </c>
      <c r="U49" s="31">
        <v>0.075</v>
      </c>
      <c r="V49" s="31">
        <v>0.0715</v>
      </c>
      <c r="W49" s="31">
        <v>0.0105</v>
      </c>
      <c r="X49" s="31">
        <v>0.03295847880299252</v>
      </c>
      <c r="Y49" s="31">
        <v>0.02946</v>
      </c>
      <c r="Z49" s="31">
        <v>0.02110333132348508</v>
      </c>
      <c r="AA49" s="31">
        <v>0.0025885259401592104</v>
      </c>
      <c r="AB49" s="31">
        <v>0</v>
      </c>
      <c r="AC49" s="31">
        <v>0</v>
      </c>
      <c r="AD49" s="37"/>
      <c r="AE49" s="37"/>
      <c r="AF49" s="36">
        <f t="shared" si="16"/>
        <v>2.2246013198462364</v>
      </c>
      <c r="AG49" s="36">
        <f t="shared" si="17"/>
        <v>2.2246013198462364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19"/>
      <c r="CW49" s="19"/>
      <c r="CX49" s="19"/>
      <c r="CY49" s="19"/>
      <c r="CZ49" s="19"/>
      <c r="DA49" s="19"/>
      <c r="DB49" s="19"/>
      <c r="DC49" s="20"/>
      <c r="DD49" s="20"/>
      <c r="DE49" s="20"/>
      <c r="DF49" s="20"/>
      <c r="DG49" s="20"/>
      <c r="DH49" s="20"/>
      <c r="DI49" s="20"/>
    </row>
    <row r="50" spans="1:113" ht="15.75">
      <c r="A50" s="3" t="s">
        <v>10</v>
      </c>
      <c r="B50" s="31">
        <v>0.16224</v>
      </c>
      <c r="C50" s="31">
        <v>0</v>
      </c>
      <c r="D50" s="63">
        <v>1.13724</v>
      </c>
      <c r="E50" s="31">
        <v>0.04368</v>
      </c>
      <c r="F50" s="31">
        <v>0.06948</v>
      </c>
      <c r="G50" s="33">
        <v>0</v>
      </c>
      <c r="H50" s="31">
        <v>0.0054</v>
      </c>
      <c r="I50" s="31">
        <v>0</v>
      </c>
      <c r="J50" s="31">
        <v>0.11016</v>
      </c>
      <c r="K50" s="31">
        <v>0.14526</v>
      </c>
      <c r="L50" s="31">
        <v>0.0865</v>
      </c>
      <c r="M50" s="31">
        <v>0.032100000000000004</v>
      </c>
      <c r="N50" s="31">
        <v>0.05</v>
      </c>
      <c r="O50" s="31">
        <v>0.06216</v>
      </c>
      <c r="P50" s="31">
        <v>0.0538</v>
      </c>
      <c r="Q50" s="44" t="s">
        <v>10</v>
      </c>
      <c r="R50" s="65">
        <v>0.031920000000000004</v>
      </c>
      <c r="S50" s="53">
        <v>0.03678090144611379</v>
      </c>
      <c r="T50" s="31">
        <v>0.0365381232187467</v>
      </c>
      <c r="U50" s="31">
        <v>0.0735</v>
      </c>
      <c r="V50" s="31">
        <v>0.071</v>
      </c>
      <c r="W50" s="31">
        <v>0.011</v>
      </c>
      <c r="X50" s="31">
        <v>0.03424675810473816</v>
      </c>
      <c r="Y50" s="31">
        <v>0.04296</v>
      </c>
      <c r="Z50" s="31">
        <v>0.020395462767561053</v>
      </c>
      <c r="AA50" s="31">
        <v>0.0037739957910147325</v>
      </c>
      <c r="AB50" s="31">
        <v>0</v>
      </c>
      <c r="AC50" s="31">
        <v>0</v>
      </c>
      <c r="AD50" s="37"/>
      <c r="AE50" s="37"/>
      <c r="AF50" s="36">
        <f t="shared" si="16"/>
        <v>2.3201352413281744</v>
      </c>
      <c r="AG50" s="36">
        <f t="shared" si="17"/>
        <v>2.3201352413281744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19"/>
      <c r="CW50" s="19"/>
      <c r="CX50" s="19"/>
      <c r="CY50" s="19"/>
      <c r="CZ50" s="19"/>
      <c r="DA50" s="19"/>
      <c r="DB50" s="19"/>
      <c r="DC50" s="20"/>
      <c r="DD50" s="20"/>
      <c r="DE50" s="20"/>
      <c r="DF50" s="20"/>
      <c r="DG50" s="20"/>
      <c r="DH50" s="20"/>
      <c r="DI50" s="20"/>
    </row>
    <row r="51" spans="1:113" ht="15.75">
      <c r="A51" s="3" t="s">
        <v>11</v>
      </c>
      <c r="B51" s="31">
        <v>0.15504</v>
      </c>
      <c r="C51" s="31">
        <v>0</v>
      </c>
      <c r="D51" s="63">
        <v>1.1444400000000001</v>
      </c>
      <c r="E51" s="31">
        <v>0.04872</v>
      </c>
      <c r="F51" s="31">
        <v>0.07476</v>
      </c>
      <c r="G51" s="33">
        <v>0</v>
      </c>
      <c r="H51" s="31">
        <v>0.00936</v>
      </c>
      <c r="I51" s="31">
        <v>0</v>
      </c>
      <c r="J51" s="31">
        <v>0.1094</v>
      </c>
      <c r="K51" s="31">
        <v>0.14652</v>
      </c>
      <c r="L51" s="31">
        <v>0.082</v>
      </c>
      <c r="M51" s="31">
        <v>0.0341</v>
      </c>
      <c r="N51" s="31">
        <v>0.04854</v>
      </c>
      <c r="O51" s="31">
        <v>0.0648</v>
      </c>
      <c r="P51" s="31">
        <v>0.0588</v>
      </c>
      <c r="Q51" s="44" t="s">
        <v>11</v>
      </c>
      <c r="R51" s="65">
        <v>0.03404</v>
      </c>
      <c r="S51" s="53">
        <v>0.030789345906196114</v>
      </c>
      <c r="T51" s="31">
        <v>0.030586115900214622</v>
      </c>
      <c r="U51" s="31">
        <v>0.0765</v>
      </c>
      <c r="V51" s="31">
        <v>0.069</v>
      </c>
      <c r="W51" s="31">
        <v>0.012</v>
      </c>
      <c r="X51" s="31">
        <v>0.032529052369077306</v>
      </c>
      <c r="Y51" s="31">
        <v>0.0576</v>
      </c>
      <c r="Z51" s="31">
        <v>0.023507134961310423</v>
      </c>
      <c r="AA51" s="31">
        <v>0.004051605819379634</v>
      </c>
      <c r="AB51" s="31">
        <v>0</v>
      </c>
      <c r="AC51" s="31">
        <v>0</v>
      </c>
      <c r="AD51" s="37"/>
      <c r="AE51" s="37"/>
      <c r="AF51" s="36">
        <f t="shared" si="16"/>
        <v>2.347083254956178</v>
      </c>
      <c r="AG51" s="36">
        <f t="shared" si="17"/>
        <v>2.347083254956178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19"/>
      <c r="CW51" s="19"/>
      <c r="CX51" s="19"/>
      <c r="CY51" s="19"/>
      <c r="CZ51" s="19"/>
      <c r="DA51" s="19"/>
      <c r="DB51" s="19"/>
      <c r="DC51" s="20"/>
      <c r="DD51" s="20"/>
      <c r="DE51" s="20"/>
      <c r="DF51" s="20"/>
      <c r="DG51" s="20"/>
      <c r="DH51" s="20"/>
      <c r="DI51" s="20"/>
    </row>
    <row r="52" spans="1:113" ht="15.75">
      <c r="A52" s="3" t="s">
        <v>12</v>
      </c>
      <c r="B52" s="31">
        <v>0.15072</v>
      </c>
      <c r="C52" s="31">
        <v>0</v>
      </c>
      <c r="D52" s="63">
        <v>1.15344</v>
      </c>
      <c r="E52" s="31">
        <v>0.0498</v>
      </c>
      <c r="F52" s="31">
        <v>0.08136</v>
      </c>
      <c r="G52" s="33">
        <v>0</v>
      </c>
      <c r="H52" s="31">
        <v>0.0054</v>
      </c>
      <c r="I52" s="31">
        <v>0</v>
      </c>
      <c r="J52" s="31">
        <v>0.1154</v>
      </c>
      <c r="K52" s="31">
        <v>0.14688</v>
      </c>
      <c r="L52" s="31">
        <v>0.0875</v>
      </c>
      <c r="M52" s="31">
        <v>0.03344</v>
      </c>
      <c r="N52" s="31">
        <v>0.04848</v>
      </c>
      <c r="O52" s="31">
        <v>0.0687</v>
      </c>
      <c r="P52" s="31">
        <v>0.06156</v>
      </c>
      <c r="Q52" s="44" t="s">
        <v>12</v>
      </c>
      <c r="R52" s="65">
        <v>0.03208</v>
      </c>
      <c r="S52" s="53">
        <v>0.03684486823123746</v>
      </c>
      <c r="T52" s="31">
        <v>0.03660166778086626</v>
      </c>
      <c r="U52" s="31">
        <v>0.078</v>
      </c>
      <c r="V52" s="31">
        <v>0.0695</v>
      </c>
      <c r="W52" s="31">
        <v>0.0125</v>
      </c>
      <c r="X52" s="31">
        <v>0.03483721945137157</v>
      </c>
      <c r="Y52" s="31">
        <v>0.06408</v>
      </c>
      <c r="Z52" s="31">
        <v>0.026368103708170037</v>
      </c>
      <c r="AA52" s="31">
        <v>0.004254186110348616</v>
      </c>
      <c r="AB52" s="31">
        <v>0</v>
      </c>
      <c r="AC52" s="31">
        <v>0</v>
      </c>
      <c r="AD52" s="37"/>
      <c r="AE52" s="37"/>
      <c r="AF52" s="36">
        <f t="shared" si="16"/>
        <v>2.3977460452819948</v>
      </c>
      <c r="AG52" s="36">
        <f t="shared" si="17"/>
        <v>2.3977460452819948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19"/>
      <c r="CW52" s="19"/>
      <c r="CX52" s="19"/>
      <c r="CY52" s="19"/>
      <c r="CZ52" s="19"/>
      <c r="DA52" s="19"/>
      <c r="DB52" s="19"/>
      <c r="DC52" s="20"/>
      <c r="DD52" s="20"/>
      <c r="DE52" s="20"/>
      <c r="DF52" s="20"/>
      <c r="DG52" s="20"/>
      <c r="DH52" s="20"/>
      <c r="DI52" s="20"/>
    </row>
    <row r="53" spans="1:113" ht="15.75">
      <c r="A53" s="3" t="s">
        <v>13</v>
      </c>
      <c r="B53" s="31">
        <v>0.13776</v>
      </c>
      <c r="C53" s="31">
        <v>0</v>
      </c>
      <c r="D53" s="63">
        <v>1.15308</v>
      </c>
      <c r="E53" s="31">
        <v>0.04752</v>
      </c>
      <c r="F53" s="31">
        <v>0.07932</v>
      </c>
      <c r="G53" s="33">
        <v>0</v>
      </c>
      <c r="H53" s="31">
        <v>0.0061200000000000004</v>
      </c>
      <c r="I53" s="31">
        <v>0</v>
      </c>
      <c r="J53" s="31">
        <v>0.12212</v>
      </c>
      <c r="K53" s="31">
        <v>0.14886</v>
      </c>
      <c r="L53" s="31">
        <v>0.087</v>
      </c>
      <c r="M53" s="31">
        <v>0.03534</v>
      </c>
      <c r="N53" s="31">
        <v>0.05066</v>
      </c>
      <c r="O53" s="31">
        <v>0.06843</v>
      </c>
      <c r="P53" s="31">
        <v>0.06336</v>
      </c>
      <c r="Q53" s="44" t="s">
        <v>13</v>
      </c>
      <c r="R53" s="65">
        <v>0.039</v>
      </c>
      <c r="S53" s="53">
        <v>0.03887048309348721</v>
      </c>
      <c r="T53" s="31">
        <v>0.03861391224798564</v>
      </c>
      <c r="U53" s="31">
        <v>0.077</v>
      </c>
      <c r="V53" s="31">
        <v>0.0715</v>
      </c>
      <c r="W53" s="31">
        <v>0.0105</v>
      </c>
      <c r="X53" s="31">
        <v>0.03644756857855362</v>
      </c>
      <c r="Y53" s="31">
        <v>0.06132</v>
      </c>
      <c r="Z53" s="31">
        <v>0.026058411214953277</v>
      </c>
      <c r="AA53" s="31">
        <v>0.004276695031567391</v>
      </c>
      <c r="AB53" s="31">
        <v>0</v>
      </c>
      <c r="AC53" s="31">
        <v>0</v>
      </c>
      <c r="AD53" s="37"/>
      <c r="AE53" s="37"/>
      <c r="AF53" s="36">
        <f t="shared" si="16"/>
        <v>2.4031570701665466</v>
      </c>
      <c r="AG53" s="36">
        <f t="shared" si="17"/>
        <v>2.4031570701665466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19"/>
      <c r="CW53" s="19"/>
      <c r="CX53" s="19"/>
      <c r="CY53" s="19"/>
      <c r="CZ53" s="19"/>
      <c r="DA53" s="19"/>
      <c r="DB53" s="19"/>
      <c r="DC53" s="20"/>
      <c r="DD53" s="20"/>
      <c r="DE53" s="20"/>
      <c r="DF53" s="20"/>
      <c r="DG53" s="20"/>
      <c r="DH53" s="20"/>
      <c r="DI53" s="20"/>
    </row>
    <row r="54" spans="1:113" ht="15.75">
      <c r="A54" s="4" t="s">
        <v>14</v>
      </c>
      <c r="B54" s="31">
        <v>0.12288</v>
      </c>
      <c r="C54" s="31">
        <v>0</v>
      </c>
      <c r="D54" s="63">
        <v>1.16172</v>
      </c>
      <c r="E54" s="31">
        <v>0.05196</v>
      </c>
      <c r="F54" s="31">
        <v>0.08388</v>
      </c>
      <c r="G54" s="33">
        <v>0</v>
      </c>
      <c r="H54" s="31">
        <v>0.0061200000000000004</v>
      </c>
      <c r="I54" s="31">
        <v>0</v>
      </c>
      <c r="J54" s="31">
        <v>0.11024</v>
      </c>
      <c r="K54" s="31">
        <v>0.14598</v>
      </c>
      <c r="L54" s="31">
        <v>0.086</v>
      </c>
      <c r="M54" s="31">
        <v>0.03422</v>
      </c>
      <c r="N54" s="31">
        <v>0.049879999999999994</v>
      </c>
      <c r="O54" s="31">
        <v>0.07212</v>
      </c>
      <c r="P54" s="31">
        <v>0.06316</v>
      </c>
      <c r="Q54" s="46" t="s">
        <v>14</v>
      </c>
      <c r="R54" s="65">
        <v>0.034879999999999994</v>
      </c>
      <c r="S54" s="54">
        <v>0.03518173181802188</v>
      </c>
      <c r="T54" s="31">
        <v>0.03494950916575771</v>
      </c>
      <c r="U54" s="31">
        <v>0.075</v>
      </c>
      <c r="V54" s="31">
        <v>0.0715</v>
      </c>
      <c r="W54" s="31">
        <v>0.009</v>
      </c>
      <c r="X54" s="31">
        <v>0.03682331670822942</v>
      </c>
      <c r="Y54" s="31">
        <v>0.06042</v>
      </c>
      <c r="Z54" s="31">
        <v>0.022504321173751386</v>
      </c>
      <c r="AA54" s="31">
        <v>0.004306706926525758</v>
      </c>
      <c r="AB54" s="31">
        <v>0</v>
      </c>
      <c r="AC54" s="31">
        <v>0</v>
      </c>
      <c r="AD54" s="37"/>
      <c r="AE54" s="37"/>
      <c r="AF54" s="36">
        <f t="shared" si="16"/>
        <v>2.3727255857922858</v>
      </c>
      <c r="AG54" s="36">
        <f t="shared" si="17"/>
        <v>2.3727255857922858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20"/>
      <c r="DD54" s="20"/>
      <c r="DE54" s="20"/>
      <c r="DF54" s="20"/>
      <c r="DG54" s="20"/>
      <c r="DH54" s="20"/>
      <c r="DI54" s="20"/>
    </row>
    <row r="55" spans="1:113" ht="15.75">
      <c r="A55" s="4" t="s">
        <v>15</v>
      </c>
      <c r="B55" s="31">
        <v>0.11712</v>
      </c>
      <c r="C55" s="31">
        <v>0</v>
      </c>
      <c r="D55" s="63">
        <v>1.17972</v>
      </c>
      <c r="E55" s="31">
        <v>0.05796</v>
      </c>
      <c r="F55" s="31">
        <v>0.0846</v>
      </c>
      <c r="G55" s="33">
        <v>0</v>
      </c>
      <c r="H55" s="31">
        <v>0.00504</v>
      </c>
      <c r="I55" s="31">
        <v>0</v>
      </c>
      <c r="J55" s="31">
        <v>0.1082</v>
      </c>
      <c r="K55" s="31">
        <v>0.14166</v>
      </c>
      <c r="L55" s="31">
        <v>0.089</v>
      </c>
      <c r="M55" s="31">
        <v>0.03274</v>
      </c>
      <c r="N55" s="31">
        <v>0.053939999999999995</v>
      </c>
      <c r="O55" s="31">
        <v>0.07425</v>
      </c>
      <c r="P55" s="31">
        <v>0.06152</v>
      </c>
      <c r="Q55" s="46" t="s">
        <v>15</v>
      </c>
      <c r="R55" s="65">
        <v>0.03068</v>
      </c>
      <c r="S55" s="54">
        <v>0.034606030751908795</v>
      </c>
      <c r="T55" s="31">
        <v>0.034377608106681674</v>
      </c>
      <c r="U55" s="31">
        <v>0.0775</v>
      </c>
      <c r="V55" s="31">
        <v>0.0675</v>
      </c>
      <c r="W55" s="31">
        <v>0.009</v>
      </c>
      <c r="X55" s="31">
        <v>0.03317319201995012</v>
      </c>
      <c r="Y55" s="31">
        <v>0.06</v>
      </c>
      <c r="Z55" s="31">
        <v>0.026559818108732796</v>
      </c>
      <c r="AA55" s="31">
        <v>0.004261689084088206</v>
      </c>
      <c r="AB55" s="31">
        <v>0</v>
      </c>
      <c r="AC55" s="31">
        <v>0</v>
      </c>
      <c r="AD55" s="37"/>
      <c r="AE55" s="37"/>
      <c r="AF55" s="36">
        <f t="shared" si="16"/>
        <v>2.3834083380713613</v>
      </c>
      <c r="AG55" s="36">
        <f t="shared" si="17"/>
        <v>2.3834083380713613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20"/>
      <c r="DE55" s="20"/>
      <c r="DF55" s="20"/>
      <c r="DG55" s="20"/>
      <c r="DH55" s="20"/>
      <c r="DI55" s="20"/>
    </row>
    <row r="56" spans="1:113" ht="15.75">
      <c r="A56" s="4" t="s">
        <v>16</v>
      </c>
      <c r="B56" s="31">
        <v>0.1296</v>
      </c>
      <c r="C56" s="31">
        <v>0</v>
      </c>
      <c r="D56" s="63">
        <v>1.1552399999999998</v>
      </c>
      <c r="E56" s="31">
        <v>0.06312</v>
      </c>
      <c r="F56" s="31">
        <v>0.08232</v>
      </c>
      <c r="G56" s="33">
        <v>0</v>
      </c>
      <c r="H56" s="31">
        <v>0.00468</v>
      </c>
      <c r="I56" s="31">
        <v>0</v>
      </c>
      <c r="J56" s="31">
        <v>0.10968</v>
      </c>
      <c r="K56" s="31">
        <v>0.1467</v>
      </c>
      <c r="L56" s="31">
        <v>0.093</v>
      </c>
      <c r="M56" s="31">
        <v>0.03294</v>
      </c>
      <c r="N56" s="31">
        <v>0.055560000000000005</v>
      </c>
      <c r="O56" s="31">
        <v>0.07329</v>
      </c>
      <c r="P56" s="31">
        <v>0.0562</v>
      </c>
      <c r="Q56" s="46" t="s">
        <v>16</v>
      </c>
      <c r="R56" s="65">
        <v>0.03056</v>
      </c>
      <c r="S56" s="54">
        <v>0.03705809084831638</v>
      </c>
      <c r="T56" s="31">
        <v>0.03681348298793145</v>
      </c>
      <c r="U56" s="31">
        <v>0.078</v>
      </c>
      <c r="V56" s="31">
        <v>0.072</v>
      </c>
      <c r="W56" s="31">
        <v>0.0105</v>
      </c>
      <c r="X56" s="31">
        <v>0.0322606608478803</v>
      </c>
      <c r="Y56" s="31">
        <v>0.05922</v>
      </c>
      <c r="Z56" s="31">
        <v>0.030674304090041207</v>
      </c>
      <c r="AA56" s="31">
        <v>0.004276695031567391</v>
      </c>
      <c r="AB56" s="31">
        <v>0</v>
      </c>
      <c r="AC56" s="31">
        <v>0</v>
      </c>
      <c r="AD56" s="37"/>
      <c r="AE56" s="37"/>
      <c r="AF56" s="36">
        <f t="shared" si="16"/>
        <v>2.393693233805736</v>
      </c>
      <c r="AG56" s="36">
        <f t="shared" si="17"/>
        <v>2.393693233805736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20"/>
      <c r="DE56" s="20"/>
      <c r="DF56" s="20"/>
      <c r="DG56" s="20"/>
      <c r="DH56" s="20"/>
      <c r="DI56" s="20"/>
    </row>
    <row r="57" spans="1:113" ht="15.75">
      <c r="A57" s="4" t="s">
        <v>17</v>
      </c>
      <c r="B57" s="31">
        <v>0.13296</v>
      </c>
      <c r="C57" s="31">
        <v>0</v>
      </c>
      <c r="D57" s="63">
        <v>1.30644</v>
      </c>
      <c r="E57" s="31">
        <v>0.06564</v>
      </c>
      <c r="F57" s="31">
        <v>0.0864</v>
      </c>
      <c r="G57" s="33">
        <v>0</v>
      </c>
      <c r="H57" s="31">
        <v>0.00432</v>
      </c>
      <c r="I57" s="31">
        <v>0</v>
      </c>
      <c r="J57" s="31">
        <v>0.11496</v>
      </c>
      <c r="K57" s="31">
        <v>0.14472</v>
      </c>
      <c r="L57" s="31">
        <v>0.101</v>
      </c>
      <c r="M57" s="31">
        <v>0.03628</v>
      </c>
      <c r="N57" s="31">
        <v>0.060200000000000004</v>
      </c>
      <c r="O57" s="31">
        <v>0.07695</v>
      </c>
      <c r="P57" s="31">
        <v>0.05952</v>
      </c>
      <c r="Q57" s="46" t="s">
        <v>17</v>
      </c>
      <c r="R57" s="65">
        <v>0.0368</v>
      </c>
      <c r="S57" s="54">
        <v>0.030192322578375144</v>
      </c>
      <c r="T57" s="31">
        <v>0.029993033320432072</v>
      </c>
      <c r="U57" s="31">
        <v>0.0845</v>
      </c>
      <c r="V57" s="31">
        <v>0.082</v>
      </c>
      <c r="W57" s="31">
        <v>0.011</v>
      </c>
      <c r="X57" s="31">
        <v>0.03478354114713217</v>
      </c>
      <c r="Y57" s="31">
        <v>0.05574</v>
      </c>
      <c r="Z57" s="31">
        <v>0.034080921515425584</v>
      </c>
      <c r="AA57" s="31">
        <v>0.003946564187025346</v>
      </c>
      <c r="AB57" s="31">
        <v>0</v>
      </c>
      <c r="AC57" s="31">
        <v>0</v>
      </c>
      <c r="AD57" s="37"/>
      <c r="AE57" s="37"/>
      <c r="AF57" s="36">
        <f t="shared" si="16"/>
        <v>2.59242638274839</v>
      </c>
      <c r="AG57" s="36">
        <f t="shared" si="17"/>
        <v>2.59242638274839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20"/>
      <c r="DE57" s="20"/>
      <c r="DF57" s="20"/>
      <c r="DG57" s="20"/>
      <c r="DH57" s="20"/>
      <c r="DI57" s="20"/>
    </row>
    <row r="58" spans="1:113" ht="15.75">
      <c r="A58" s="4" t="s">
        <v>18</v>
      </c>
      <c r="B58" s="31">
        <v>0.14112</v>
      </c>
      <c r="C58" s="31">
        <v>0</v>
      </c>
      <c r="D58" s="63">
        <v>1.39932</v>
      </c>
      <c r="E58" s="31">
        <v>0.07464</v>
      </c>
      <c r="F58" s="31">
        <v>0.10176</v>
      </c>
      <c r="G58" s="33">
        <v>0</v>
      </c>
      <c r="H58" s="31">
        <v>0.0036</v>
      </c>
      <c r="I58" s="31">
        <v>0</v>
      </c>
      <c r="J58" s="31">
        <v>0.13128</v>
      </c>
      <c r="K58" s="31">
        <v>0.1449</v>
      </c>
      <c r="L58" s="31">
        <v>0.1065</v>
      </c>
      <c r="M58" s="31">
        <v>0.042879999999999995</v>
      </c>
      <c r="N58" s="31">
        <v>0.06586</v>
      </c>
      <c r="O58" s="31">
        <v>0.08184</v>
      </c>
      <c r="P58" s="31">
        <v>0.06304</v>
      </c>
      <c r="Q58" s="46" t="s">
        <v>18</v>
      </c>
      <c r="R58" s="65">
        <v>0.042879999999999995</v>
      </c>
      <c r="S58" s="54">
        <v>0.023774321804299635</v>
      </c>
      <c r="T58" s="31">
        <v>0.023617395587769603</v>
      </c>
      <c r="U58" s="31">
        <v>0.086</v>
      </c>
      <c r="V58" s="31">
        <v>0.085</v>
      </c>
      <c r="W58" s="31">
        <v>0.011</v>
      </c>
      <c r="X58" s="31">
        <v>0.04095654613466334</v>
      </c>
      <c r="Y58" s="31">
        <v>0.05274</v>
      </c>
      <c r="Z58" s="31">
        <v>0.037708747864536235</v>
      </c>
      <c r="AA58" s="31">
        <v>0.003909049318327387</v>
      </c>
      <c r="AB58" s="31">
        <v>0</v>
      </c>
      <c r="AC58" s="31">
        <v>0</v>
      </c>
      <c r="AD58" s="37"/>
      <c r="AE58" s="37"/>
      <c r="AF58" s="36">
        <f t="shared" si="16"/>
        <v>2.7643260607095956</v>
      </c>
      <c r="AG58" s="36">
        <f t="shared" si="17"/>
        <v>2.7643260607095956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20"/>
      <c r="DE58" s="20"/>
      <c r="DF58" s="20"/>
      <c r="DG58" s="20"/>
      <c r="DH58" s="20"/>
      <c r="DI58" s="20"/>
    </row>
    <row r="59" spans="1:113" ht="15.75">
      <c r="A59" s="4" t="s">
        <v>19</v>
      </c>
      <c r="B59" s="31">
        <v>0.12336</v>
      </c>
      <c r="C59" s="31">
        <v>0</v>
      </c>
      <c r="D59" s="63">
        <v>1.39932</v>
      </c>
      <c r="E59" s="31">
        <v>0.07152</v>
      </c>
      <c r="F59" s="31">
        <v>0.11148</v>
      </c>
      <c r="G59" s="33">
        <v>0</v>
      </c>
      <c r="H59" s="31">
        <v>0.003959999999999999</v>
      </c>
      <c r="I59" s="31">
        <v>0</v>
      </c>
      <c r="J59" s="31">
        <v>0.12824</v>
      </c>
      <c r="K59" s="31">
        <v>0.15066</v>
      </c>
      <c r="L59" s="31">
        <v>0.1075</v>
      </c>
      <c r="M59" s="31">
        <v>0.04418</v>
      </c>
      <c r="N59" s="31">
        <v>0.06680000000000001</v>
      </c>
      <c r="O59" s="31">
        <v>0.07872</v>
      </c>
      <c r="P59" s="31">
        <v>0.06356</v>
      </c>
      <c r="Q59" s="46" t="s">
        <v>19</v>
      </c>
      <c r="R59" s="65">
        <v>0.044520000000000004</v>
      </c>
      <c r="S59" s="54">
        <v>0.0227934977657366</v>
      </c>
      <c r="T59" s="31">
        <v>0.02264304563526969</v>
      </c>
      <c r="U59" s="31">
        <v>0.086</v>
      </c>
      <c r="V59" s="31">
        <v>0.0865</v>
      </c>
      <c r="W59" s="31">
        <v>0.0125</v>
      </c>
      <c r="X59" s="31">
        <v>0.046378054862842896</v>
      </c>
      <c r="Y59" s="31">
        <v>0.05124</v>
      </c>
      <c r="Z59" s="31">
        <v>0.03972912270123606</v>
      </c>
      <c r="AA59" s="31">
        <v>0.003819013633452284</v>
      </c>
      <c r="AB59" s="31">
        <v>0</v>
      </c>
      <c r="AC59" s="31">
        <v>0</v>
      </c>
      <c r="AD59" s="37"/>
      <c r="AE59" s="37"/>
      <c r="AF59" s="36">
        <f t="shared" si="16"/>
        <v>2.7654227345985376</v>
      </c>
      <c r="AG59" s="36">
        <f t="shared" si="17"/>
        <v>2.7654227345985376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20"/>
      <c r="DE59" s="20"/>
      <c r="DF59" s="20"/>
      <c r="DG59" s="20"/>
      <c r="DH59" s="20"/>
      <c r="DI59" s="20"/>
    </row>
    <row r="60" spans="1:113" ht="15.75">
      <c r="A60" s="4" t="s">
        <v>20</v>
      </c>
      <c r="B60" s="31">
        <v>0.1176</v>
      </c>
      <c r="C60" s="31">
        <v>0</v>
      </c>
      <c r="D60" s="63">
        <v>1.41984</v>
      </c>
      <c r="E60" s="31">
        <v>0.08016</v>
      </c>
      <c r="F60" s="31">
        <v>0.10764</v>
      </c>
      <c r="G60" s="33">
        <v>0</v>
      </c>
      <c r="H60" s="31">
        <v>0.00432</v>
      </c>
      <c r="I60" s="31">
        <v>0</v>
      </c>
      <c r="J60" s="31">
        <v>0.1202</v>
      </c>
      <c r="K60" s="31">
        <v>0.15066</v>
      </c>
      <c r="L60" s="31">
        <v>0.107</v>
      </c>
      <c r="M60" s="31">
        <v>0.04234</v>
      </c>
      <c r="N60" s="31">
        <v>0.06467999999999999</v>
      </c>
      <c r="O60" s="31">
        <v>0.07644</v>
      </c>
      <c r="P60" s="31">
        <v>0.069</v>
      </c>
      <c r="Q60" s="46" t="s">
        <v>20</v>
      </c>
      <c r="R60" s="65">
        <v>0.042</v>
      </c>
      <c r="S60" s="54">
        <v>0.02437134513212061</v>
      </c>
      <c r="T60" s="31">
        <v>0.024210478167552157</v>
      </c>
      <c r="U60" s="31">
        <v>0.0845</v>
      </c>
      <c r="V60" s="31">
        <v>0.089</v>
      </c>
      <c r="W60" s="31">
        <v>0.014</v>
      </c>
      <c r="X60" s="31">
        <v>0.04949139650872817</v>
      </c>
      <c r="Y60" s="31">
        <v>0.04338</v>
      </c>
      <c r="Z60" s="31">
        <v>0.03928670485378355</v>
      </c>
      <c r="AA60" s="31">
        <v>0.003571415500045751</v>
      </c>
      <c r="AB60" s="31">
        <v>0</v>
      </c>
      <c r="AC60" s="31">
        <v>0</v>
      </c>
      <c r="AD60" s="37"/>
      <c r="AE60" s="37"/>
      <c r="AF60" s="36">
        <f t="shared" si="16"/>
        <v>2.77369134016223</v>
      </c>
      <c r="AG60" s="36">
        <f t="shared" si="17"/>
        <v>2.77369134016223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20"/>
      <c r="DE60" s="20"/>
      <c r="DF60" s="20"/>
      <c r="DG60" s="20"/>
      <c r="DH60" s="20"/>
      <c r="DI60" s="20"/>
    </row>
    <row r="61" spans="1:113" ht="15.75">
      <c r="A61" s="4" t="s">
        <v>21</v>
      </c>
      <c r="B61" s="31">
        <v>0.12</v>
      </c>
      <c r="C61" s="31">
        <v>0</v>
      </c>
      <c r="D61" s="63">
        <v>1.40724</v>
      </c>
      <c r="E61" s="31">
        <v>0.08436</v>
      </c>
      <c r="F61" s="31">
        <v>0.09684</v>
      </c>
      <c r="G61" s="33">
        <v>0</v>
      </c>
      <c r="H61" s="31">
        <v>0.00324</v>
      </c>
      <c r="I61" s="31">
        <v>0</v>
      </c>
      <c r="J61" s="31">
        <v>0.12148</v>
      </c>
      <c r="K61" s="31">
        <v>0.15858</v>
      </c>
      <c r="L61" s="31">
        <v>0.1045</v>
      </c>
      <c r="M61" s="31">
        <v>0.04492</v>
      </c>
      <c r="N61" s="31">
        <v>0.06622</v>
      </c>
      <c r="O61" s="31">
        <v>0.07866</v>
      </c>
      <c r="P61" s="31">
        <v>0.06236</v>
      </c>
      <c r="Q61" s="46" t="s">
        <v>21</v>
      </c>
      <c r="R61" s="65">
        <v>0.041879999999999994</v>
      </c>
      <c r="S61" s="54">
        <v>0.02901959818444108</v>
      </c>
      <c r="T61" s="31">
        <v>0.02882804968157348</v>
      </c>
      <c r="U61" s="31">
        <v>0.082</v>
      </c>
      <c r="V61" s="31">
        <v>0.087</v>
      </c>
      <c r="W61" s="31">
        <v>0.012</v>
      </c>
      <c r="X61" s="31">
        <v>0.05781153366583541</v>
      </c>
      <c r="Y61" s="31">
        <v>0.03942</v>
      </c>
      <c r="Z61" s="31">
        <v>0.03825439654306101</v>
      </c>
      <c r="AA61" s="31">
        <v>0.003593924421264527</v>
      </c>
      <c r="AB61" s="31">
        <v>0</v>
      </c>
      <c r="AC61" s="31">
        <v>0</v>
      </c>
      <c r="AD61" s="37"/>
      <c r="AE61" s="37"/>
      <c r="AF61" s="36">
        <f t="shared" si="16"/>
        <v>2.7682075024961748</v>
      </c>
      <c r="AG61" s="36">
        <f t="shared" si="17"/>
        <v>2.7682075024961748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20"/>
      <c r="DE61" s="20"/>
      <c r="DF61" s="20"/>
      <c r="DG61" s="20"/>
      <c r="DH61" s="20"/>
      <c r="DI61" s="20"/>
    </row>
    <row r="62" spans="1:113" ht="15.75">
      <c r="A62" s="4" t="s">
        <v>22</v>
      </c>
      <c r="B62" s="31">
        <v>0.12048</v>
      </c>
      <c r="C62" s="31">
        <v>0</v>
      </c>
      <c r="D62" s="63">
        <v>1.3392</v>
      </c>
      <c r="E62" s="31">
        <v>0.08112</v>
      </c>
      <c r="F62" s="31">
        <v>0.08244</v>
      </c>
      <c r="G62" s="33">
        <v>0</v>
      </c>
      <c r="H62" s="31">
        <v>0.004319999999999999</v>
      </c>
      <c r="I62" s="31">
        <v>0</v>
      </c>
      <c r="J62" s="31">
        <v>0.12576</v>
      </c>
      <c r="K62" s="31">
        <v>0.16074</v>
      </c>
      <c r="L62" s="31">
        <v>0.102</v>
      </c>
      <c r="M62" s="31">
        <v>0.044</v>
      </c>
      <c r="N62" s="31">
        <v>0.062060000000000004</v>
      </c>
      <c r="O62" s="31">
        <v>0.07422</v>
      </c>
      <c r="P62" s="31">
        <v>0.0596</v>
      </c>
      <c r="Q62" s="46" t="s">
        <v>22</v>
      </c>
      <c r="R62" s="65">
        <v>0.042480000000000004</v>
      </c>
      <c r="S62" s="54">
        <v>0.030618767812532983</v>
      </c>
      <c r="T62" s="31">
        <v>0.030416663734562466</v>
      </c>
      <c r="U62" s="31">
        <v>0.0815</v>
      </c>
      <c r="V62" s="31">
        <v>0.078</v>
      </c>
      <c r="W62" s="31">
        <v>0.013</v>
      </c>
      <c r="X62" s="31">
        <v>0.06215947630922694</v>
      </c>
      <c r="Y62" s="31">
        <v>0.03804</v>
      </c>
      <c r="Z62" s="31">
        <v>0.03293063511204904</v>
      </c>
      <c r="AA62" s="31">
        <v>0.0035864214475249344</v>
      </c>
      <c r="AB62" s="31">
        <v>0</v>
      </c>
      <c r="AC62" s="31">
        <v>0</v>
      </c>
      <c r="AD62" s="37"/>
      <c r="AE62" s="37"/>
      <c r="AF62" s="36">
        <f t="shared" si="16"/>
        <v>2.6686719644158963</v>
      </c>
      <c r="AG62" s="36">
        <f t="shared" si="17"/>
        <v>2.6686719644158963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20"/>
      <c r="DD62" s="20"/>
      <c r="DE62" s="20"/>
      <c r="DF62" s="20"/>
      <c r="DG62" s="20"/>
      <c r="DH62" s="20"/>
      <c r="DI62" s="20"/>
    </row>
    <row r="63" spans="1:113" ht="15.75">
      <c r="A63" s="4" t="s">
        <v>23</v>
      </c>
      <c r="B63" s="31">
        <v>0.11472</v>
      </c>
      <c r="C63" s="31">
        <v>0</v>
      </c>
      <c r="D63" s="63">
        <v>1.20276</v>
      </c>
      <c r="E63" s="31">
        <v>0.0708</v>
      </c>
      <c r="F63" s="31">
        <v>0.07056</v>
      </c>
      <c r="G63" s="33">
        <v>0</v>
      </c>
      <c r="H63" s="31">
        <v>0.00468</v>
      </c>
      <c r="I63" s="31">
        <v>0</v>
      </c>
      <c r="J63" s="31">
        <v>0.11656</v>
      </c>
      <c r="K63" s="31">
        <v>0.15714</v>
      </c>
      <c r="L63" s="31">
        <v>0.1</v>
      </c>
      <c r="M63" s="31">
        <v>0.038840000000000006</v>
      </c>
      <c r="N63" s="31">
        <v>0.056519999999999994</v>
      </c>
      <c r="O63" s="31">
        <v>0.06447</v>
      </c>
      <c r="P63" s="31">
        <v>0.05996</v>
      </c>
      <c r="Q63" s="46" t="s">
        <v>23</v>
      </c>
      <c r="R63" s="65">
        <v>0.036239999999999994</v>
      </c>
      <c r="S63" s="54">
        <v>0.025672003096302028</v>
      </c>
      <c r="T63" s="31">
        <v>0.02550255093064987</v>
      </c>
      <c r="U63" s="31">
        <v>0.081</v>
      </c>
      <c r="V63" s="31">
        <v>0.071</v>
      </c>
      <c r="W63" s="31">
        <v>0.0105</v>
      </c>
      <c r="X63" s="31">
        <v>0.05222899002493765</v>
      </c>
      <c r="Y63" s="31">
        <v>0.03762</v>
      </c>
      <c r="Z63" s="31">
        <v>0.028727665561250126</v>
      </c>
      <c r="AA63" s="31">
        <v>0.0035864214475249344</v>
      </c>
      <c r="AB63" s="31">
        <v>0</v>
      </c>
      <c r="AC63" s="31">
        <v>0</v>
      </c>
      <c r="AD63" s="37"/>
      <c r="AE63" s="37"/>
      <c r="AF63" s="36">
        <f t="shared" si="16"/>
        <v>2.429087631060664</v>
      </c>
      <c r="AG63" s="36">
        <f t="shared" si="17"/>
        <v>2.429087631060664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20"/>
      <c r="DE63" s="20"/>
      <c r="DF63" s="20"/>
      <c r="DG63" s="20"/>
      <c r="DH63" s="20"/>
      <c r="DI63" s="20"/>
    </row>
    <row r="64" spans="1:113" ht="15.75">
      <c r="A64" s="4" t="s">
        <v>24</v>
      </c>
      <c r="B64" s="31">
        <v>0.09888</v>
      </c>
      <c r="C64" s="31">
        <v>0</v>
      </c>
      <c r="D64" s="63">
        <v>1.08864</v>
      </c>
      <c r="E64" s="31">
        <v>0.05748</v>
      </c>
      <c r="F64" s="31">
        <v>0.06312</v>
      </c>
      <c r="G64" s="33">
        <v>0</v>
      </c>
      <c r="H64" s="31">
        <v>0.00468</v>
      </c>
      <c r="I64" s="31">
        <v>0</v>
      </c>
      <c r="J64" s="31">
        <v>0.10032</v>
      </c>
      <c r="K64" s="31">
        <v>0.14382</v>
      </c>
      <c r="L64" s="31">
        <v>0.094</v>
      </c>
      <c r="M64" s="31">
        <v>0.03344</v>
      </c>
      <c r="N64" s="31">
        <v>0.05316</v>
      </c>
      <c r="O64" s="31">
        <v>0.05418</v>
      </c>
      <c r="P64" s="31">
        <v>0.05996</v>
      </c>
      <c r="Q64" s="46" t="s">
        <v>24</v>
      </c>
      <c r="R64" s="65">
        <v>0.02996</v>
      </c>
      <c r="S64" s="54">
        <v>0.02130093944618416</v>
      </c>
      <c r="T64" s="31">
        <v>0.021160339185813302</v>
      </c>
      <c r="U64" s="31">
        <v>0.077</v>
      </c>
      <c r="V64" s="31">
        <v>0.0665</v>
      </c>
      <c r="W64" s="31">
        <v>0.0075</v>
      </c>
      <c r="X64" s="31">
        <v>0.038004239401496255</v>
      </c>
      <c r="Y64" s="31">
        <v>0.02202</v>
      </c>
      <c r="Z64" s="31">
        <v>0.020041528489599038</v>
      </c>
      <c r="AA64" s="31">
        <v>0.0034663738676914634</v>
      </c>
      <c r="AB64" s="31">
        <v>0</v>
      </c>
      <c r="AC64" s="31">
        <v>0</v>
      </c>
      <c r="AD64" s="37"/>
      <c r="AE64" s="37"/>
      <c r="AF64" s="36">
        <f t="shared" si="16"/>
        <v>2.1586334203907844</v>
      </c>
      <c r="AG64" s="36">
        <f t="shared" si="17"/>
        <v>2.1586334203907844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20"/>
      <c r="DE64" s="20"/>
      <c r="DF64" s="20"/>
      <c r="DG64" s="20"/>
      <c r="DH64" s="20"/>
      <c r="DI64" s="20"/>
    </row>
    <row r="65" spans="1:113" ht="15.75">
      <c r="A65" s="5" t="s">
        <v>26</v>
      </c>
      <c r="B65" s="38">
        <f>SUM(B41:B64)</f>
        <v>2.724</v>
      </c>
      <c r="C65" s="38">
        <f>SUM(C41:C64)</f>
        <v>0</v>
      </c>
      <c r="D65" s="38">
        <f aca="true" t="shared" si="18" ref="D65:AG65">SUM(D41:D64)</f>
        <v>27.043560000000006</v>
      </c>
      <c r="E65" s="38">
        <f t="shared" si="18"/>
        <v>1.28316</v>
      </c>
      <c r="F65" s="38">
        <f t="shared" si="18"/>
        <v>1.6959600000000001</v>
      </c>
      <c r="G65" s="38">
        <f t="shared" si="18"/>
        <v>0</v>
      </c>
      <c r="H65" s="38">
        <f t="shared" si="18"/>
        <v>0.10944000000000002</v>
      </c>
      <c r="I65" s="38">
        <f t="shared" si="18"/>
        <v>0</v>
      </c>
      <c r="J65" s="38">
        <f t="shared" si="18"/>
        <v>2.5928400000000007</v>
      </c>
      <c r="K65" s="38">
        <f t="shared" si="18"/>
        <v>3.2077799999999996</v>
      </c>
      <c r="L65" s="38">
        <f t="shared" si="18"/>
        <v>2.1944999999999997</v>
      </c>
      <c r="M65" s="38">
        <f t="shared" si="18"/>
        <v>0.79078</v>
      </c>
      <c r="N65" s="38">
        <f t="shared" si="18"/>
        <v>1.2492</v>
      </c>
      <c r="O65" s="38">
        <f t="shared" si="18"/>
        <v>1.4690699999999997</v>
      </c>
      <c r="P65" s="38">
        <f t="shared" si="18"/>
        <v>1.40884</v>
      </c>
      <c r="Q65" s="5" t="s">
        <v>26</v>
      </c>
      <c r="R65" s="38">
        <f>SUM(R41:R64)</f>
        <v>0.81372</v>
      </c>
      <c r="S65" s="38">
        <f>SUM(S41:S64)</f>
        <v>0.6059999999999999</v>
      </c>
      <c r="T65" s="38">
        <f>SUM(T41:T64)</f>
        <v>0.6019999999999999</v>
      </c>
      <c r="U65" s="38">
        <f t="shared" si="18"/>
        <v>1.838</v>
      </c>
      <c r="V65" s="38">
        <f t="shared" si="18"/>
        <v>1.6965000000000001</v>
      </c>
      <c r="W65" s="38">
        <f t="shared" si="18"/>
        <v>0.22950000000000007</v>
      </c>
      <c r="X65" s="38">
        <f t="shared" si="18"/>
        <v>0.8609999999999999</v>
      </c>
      <c r="Y65" s="38">
        <f t="shared" si="18"/>
        <v>0.93996</v>
      </c>
      <c r="Z65" s="38">
        <f t="shared" si="18"/>
        <v>0.5870000000000002</v>
      </c>
      <c r="AA65" s="38">
        <f>SUM(AA41:AA64)</f>
        <v>0.08200000000000003</v>
      </c>
      <c r="AB65" s="38">
        <f>SUM(AB41:AB64)</f>
        <v>0</v>
      </c>
      <c r="AC65" s="38">
        <f>SUM(AC41:AC64)</f>
        <v>0</v>
      </c>
      <c r="AD65" s="38">
        <f t="shared" si="18"/>
        <v>0</v>
      </c>
      <c r="AE65" s="38">
        <f t="shared" si="18"/>
        <v>0</v>
      </c>
      <c r="AF65" s="38">
        <f t="shared" si="18"/>
        <v>54.02481</v>
      </c>
      <c r="AG65" s="38">
        <f t="shared" si="18"/>
        <v>54.02481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0"/>
      <c r="DD65" s="20"/>
      <c r="DE65" s="20"/>
      <c r="DF65" s="20"/>
      <c r="DG65" s="20"/>
      <c r="DH65" s="20"/>
      <c r="DI65" s="20"/>
    </row>
    <row r="66" spans="1:110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8"/>
      <c r="AC66" s="7"/>
      <c r="AD66" s="7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6.5" thickBot="1">
      <c r="A67" s="8" t="s">
        <v>27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29"/>
      <c r="AC67" s="7"/>
      <c r="AD67" s="7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28:110" ht="13.5" thickTop="1"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28:110" ht="12.75"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28:110" ht="12.75"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28:110" ht="12.75"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28:110" ht="12.75"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28:110" ht="12.75"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</sheetData>
  <sheetProtection/>
  <mergeCells count="248">
    <mergeCell ref="AC37:AC39"/>
    <mergeCell ref="DO3:DO5"/>
    <mergeCell ref="S37:S39"/>
    <mergeCell ref="P37:P39"/>
    <mergeCell ref="J37:J39"/>
    <mergeCell ref="M37:M39"/>
    <mergeCell ref="N37:N39"/>
    <mergeCell ref="O37:O39"/>
    <mergeCell ref="J3:J5"/>
    <mergeCell ref="T37:T39"/>
    <mergeCell ref="DC3:DC5"/>
    <mergeCell ref="D2:I2"/>
    <mergeCell ref="K2:Q2"/>
    <mergeCell ref="Q37:Q39"/>
    <mergeCell ref="R37:R39"/>
    <mergeCell ref="CZ3:CZ5"/>
    <mergeCell ref="V3:V5"/>
    <mergeCell ref="E3:E5"/>
    <mergeCell ref="AB37:AB39"/>
    <mergeCell ref="CT2:DA2"/>
    <mergeCell ref="CU3:CU5"/>
    <mergeCell ref="CV3:CV5"/>
    <mergeCell ref="DR3:DR5"/>
    <mergeCell ref="DG3:DG5"/>
    <mergeCell ref="DH3:DH5"/>
    <mergeCell ref="DL3:DL5"/>
    <mergeCell ref="DM3:DM5"/>
    <mergeCell ref="DF3:DF5"/>
    <mergeCell ref="DB3:DB5"/>
    <mergeCell ref="CW3:CW5"/>
    <mergeCell ref="N3:N5"/>
    <mergeCell ref="U3:U5"/>
    <mergeCell ref="W3:W5"/>
    <mergeCell ref="X3:X5"/>
    <mergeCell ref="DD3:DD5"/>
    <mergeCell ref="CX3:CX5"/>
    <mergeCell ref="CY3:CY5"/>
    <mergeCell ref="AL3:AL5"/>
    <mergeCell ref="DA3:DA5"/>
    <mergeCell ref="O3:O5"/>
    <mergeCell ref="A1:Q1"/>
    <mergeCell ref="A2:B2"/>
    <mergeCell ref="A3:A5"/>
    <mergeCell ref="B3:B5"/>
    <mergeCell ref="C3:C5"/>
    <mergeCell ref="D3:D5"/>
    <mergeCell ref="F3:F5"/>
    <mergeCell ref="G3:G5"/>
    <mergeCell ref="H3:H5"/>
    <mergeCell ref="I3:I5"/>
    <mergeCell ref="C37:C39"/>
    <mergeCell ref="D37:D39"/>
    <mergeCell ref="L37:L39"/>
    <mergeCell ref="E37:E39"/>
    <mergeCell ref="I37:I39"/>
    <mergeCell ref="F37:F39"/>
    <mergeCell ref="P3:P5"/>
    <mergeCell ref="R3:R5"/>
    <mergeCell ref="S3:S5"/>
    <mergeCell ref="K37:K39"/>
    <mergeCell ref="A35:Q36"/>
    <mergeCell ref="G37:G39"/>
    <mergeCell ref="H37:H39"/>
    <mergeCell ref="A37:A39"/>
    <mergeCell ref="Q3:Q5"/>
    <mergeCell ref="B37:B39"/>
    <mergeCell ref="Y3:Y5"/>
    <mergeCell ref="AJ3:AJ5"/>
    <mergeCell ref="AK3:AK5"/>
    <mergeCell ref="AA3:AA5"/>
    <mergeCell ref="AB3:AB5"/>
    <mergeCell ref="K3:K5"/>
    <mergeCell ref="AC3:AC5"/>
    <mergeCell ref="AD3:AD5"/>
    <mergeCell ref="L3:L5"/>
    <mergeCell ref="M3:M5"/>
    <mergeCell ref="T3:T5"/>
    <mergeCell ref="BF3:BF5"/>
    <mergeCell ref="BG3:BG5"/>
    <mergeCell ref="Z3:Z5"/>
    <mergeCell ref="AR3:AR5"/>
    <mergeCell ref="AS3:AS5"/>
    <mergeCell ref="AE3:AE5"/>
    <mergeCell ref="AG3:AG5"/>
    <mergeCell ref="AI3:AI5"/>
    <mergeCell ref="AV3:AV5"/>
    <mergeCell ref="AM3:AM5"/>
    <mergeCell ref="BU3:BU5"/>
    <mergeCell ref="BR3:BR5"/>
    <mergeCell ref="BT3:BT5"/>
    <mergeCell ref="AT3:AT5"/>
    <mergeCell ref="AU3:AU5"/>
    <mergeCell ref="BB3:BB5"/>
    <mergeCell ref="AX3:AX5"/>
    <mergeCell ref="AY3:AY5"/>
    <mergeCell ref="AZ3:AZ5"/>
    <mergeCell ref="BV3:BV5"/>
    <mergeCell ref="BJ3:BJ5"/>
    <mergeCell ref="BL3:BL5"/>
    <mergeCell ref="BM3:BM5"/>
    <mergeCell ref="BN3:BN5"/>
    <mergeCell ref="BH3:BH5"/>
    <mergeCell ref="BI3:BI5"/>
    <mergeCell ref="BK3:BK5"/>
    <mergeCell ref="BQ3:BQ5"/>
    <mergeCell ref="BS3:BS5"/>
    <mergeCell ref="CK3:CK5"/>
    <mergeCell ref="BW3:BW5"/>
    <mergeCell ref="BX3:BX5"/>
    <mergeCell ref="BY3:BY5"/>
    <mergeCell ref="BZ3:BZ5"/>
    <mergeCell ref="CB3:CB5"/>
    <mergeCell ref="CC3:CC5"/>
    <mergeCell ref="CA3:CA5"/>
    <mergeCell ref="CO3:CO5"/>
    <mergeCell ref="CP3:CP5"/>
    <mergeCell ref="CR3:CR5"/>
    <mergeCell ref="CS3:CS5"/>
    <mergeCell ref="CT3:CT5"/>
    <mergeCell ref="CQ3:CQ5"/>
    <mergeCell ref="CL3:CL5"/>
    <mergeCell ref="CM3:CM5"/>
    <mergeCell ref="CN3:CN5"/>
    <mergeCell ref="CD3:CD5"/>
    <mergeCell ref="CG3:CG5"/>
    <mergeCell ref="CI3:CI5"/>
    <mergeCell ref="CE3:CE5"/>
    <mergeCell ref="CF3:CF5"/>
    <mergeCell ref="CH3:CH5"/>
    <mergeCell ref="CJ3:CJ5"/>
    <mergeCell ref="Z37:Z39"/>
    <mergeCell ref="AL37:AL39"/>
    <mergeCell ref="BO3:BO5"/>
    <mergeCell ref="AP37:AP39"/>
    <mergeCell ref="AQ37:AQ39"/>
    <mergeCell ref="AH3:AH5"/>
    <mergeCell ref="AS37:AS39"/>
    <mergeCell ref="BC3:BC5"/>
    <mergeCell ref="BD3:BD5"/>
    <mergeCell ref="BE3:BE5"/>
    <mergeCell ref="U37:U39"/>
    <mergeCell ref="AO37:AO39"/>
    <mergeCell ref="AG37:AG39"/>
    <mergeCell ref="AH37:AH39"/>
    <mergeCell ref="AI37:AI39"/>
    <mergeCell ref="AN3:AN5"/>
    <mergeCell ref="V37:V39"/>
    <mergeCell ref="W37:W39"/>
    <mergeCell ref="X37:X39"/>
    <mergeCell ref="Y37:Y39"/>
    <mergeCell ref="BP3:BP5"/>
    <mergeCell ref="AO3:AO5"/>
    <mergeCell ref="BF37:BF39"/>
    <mergeCell ref="AP3:AP5"/>
    <mergeCell ref="AQ3:AQ5"/>
    <mergeCell ref="AW3:AW5"/>
    <mergeCell ref="BA3:BA5"/>
    <mergeCell ref="BB37:BB39"/>
    <mergeCell ref="BC37:BC39"/>
    <mergeCell ref="BD37:BD39"/>
    <mergeCell ref="AM37:AM39"/>
    <mergeCell ref="AN37:AN39"/>
    <mergeCell ref="BA37:BA39"/>
    <mergeCell ref="AX37:AX39"/>
    <mergeCell ref="AY37:AY39"/>
    <mergeCell ref="AW37:AW39"/>
    <mergeCell ref="AZ37:AZ39"/>
    <mergeCell ref="AR37:AR39"/>
    <mergeCell ref="AJ37:AJ39"/>
    <mergeCell ref="AK37:AK39"/>
    <mergeCell ref="BQ37:BQ39"/>
    <mergeCell ref="BG37:BG39"/>
    <mergeCell ref="BH37:BH39"/>
    <mergeCell ref="BI37:BI39"/>
    <mergeCell ref="BJ37:BJ39"/>
    <mergeCell ref="AT37:AT39"/>
    <mergeCell ref="AU37:AU39"/>
    <mergeCell ref="AV37:AV39"/>
    <mergeCell ref="BE37:BE39"/>
    <mergeCell ref="BP37:BP39"/>
    <mergeCell ref="BX37:BX39"/>
    <mergeCell ref="BT37:BT39"/>
    <mergeCell ref="BU37:BU39"/>
    <mergeCell ref="BK37:BK39"/>
    <mergeCell ref="BL37:BL39"/>
    <mergeCell ref="BM37:BM39"/>
    <mergeCell ref="BN37:BN39"/>
    <mergeCell ref="BO37:BO39"/>
    <mergeCell ref="CO37:CO39"/>
    <mergeCell ref="CG37:CG39"/>
    <mergeCell ref="CH37:CH39"/>
    <mergeCell ref="BR37:BR39"/>
    <mergeCell ref="BS37:BS39"/>
    <mergeCell ref="CE37:CE39"/>
    <mergeCell ref="BV37:BV39"/>
    <mergeCell ref="BW37:BW39"/>
    <mergeCell ref="BY37:BY39"/>
    <mergeCell ref="BZ37:BZ39"/>
    <mergeCell ref="DD37:DD39"/>
    <mergeCell ref="CY37:CY39"/>
    <mergeCell ref="CZ37:CZ39"/>
    <mergeCell ref="DA37:DA39"/>
    <mergeCell ref="DB37:DB39"/>
    <mergeCell ref="CJ37:CJ39"/>
    <mergeCell ref="CK37:CK39"/>
    <mergeCell ref="CL37:CL39"/>
    <mergeCell ref="CM37:CM39"/>
    <mergeCell ref="CN37:CN39"/>
    <mergeCell ref="CI37:CI39"/>
    <mergeCell ref="CS37:CS39"/>
    <mergeCell ref="EI3:EK4"/>
    <mergeCell ref="CQ37:CQ39"/>
    <mergeCell ref="CB37:CB39"/>
    <mergeCell ref="CC37:CC39"/>
    <mergeCell ref="CD37:CD39"/>
    <mergeCell ref="CF37:CF39"/>
    <mergeCell ref="CW37:CW39"/>
    <mergeCell ref="DE3:DE5"/>
    <mergeCell ref="EL3:EL5"/>
    <mergeCell ref="DW3:DW5"/>
    <mergeCell ref="DS3:DS5"/>
    <mergeCell ref="DN3:DN5"/>
    <mergeCell ref="DP3:DP5"/>
    <mergeCell ref="DQ3:DQ5"/>
    <mergeCell ref="DX3:DX5"/>
    <mergeCell ref="DY3:DY5"/>
    <mergeCell ref="DZ3:DZ5"/>
    <mergeCell ref="EB3:EB5"/>
    <mergeCell ref="DB2:DF2"/>
    <mergeCell ref="DU3:DU5"/>
    <mergeCell ref="AD37:AF38"/>
    <mergeCell ref="DI37:DI39"/>
    <mergeCell ref="DC37:DC39"/>
    <mergeCell ref="DK3:DK5"/>
    <mergeCell ref="DG37:DH38"/>
    <mergeCell ref="DT3:DT5"/>
    <mergeCell ref="DJ3:DJ5"/>
    <mergeCell ref="DF37:DF39"/>
    <mergeCell ref="AF3:AF5"/>
    <mergeCell ref="AA37:AA39"/>
    <mergeCell ref="DV3:DV5"/>
    <mergeCell ref="DI3:DI5"/>
    <mergeCell ref="CT37:CT39"/>
    <mergeCell ref="CV37:CV39"/>
    <mergeCell ref="CA37:CA39"/>
    <mergeCell ref="CX37:CX39"/>
    <mergeCell ref="CP37:CP39"/>
    <mergeCell ref="CR37:CR39"/>
  </mergeCells>
  <printOptions/>
  <pageMargins left="0.1968503937007874" right="0.11811023622047245" top="0.1968503937007874" bottom="0.1968503937007874" header="0.11811023622047245" footer="0.11811023622047245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Лобанов А.Н.</cp:lastModifiedBy>
  <cp:lastPrinted>2020-12-21T11:52:16Z</cp:lastPrinted>
  <dcterms:created xsi:type="dcterms:W3CDTF">2010-12-24T05:42:19Z</dcterms:created>
  <dcterms:modified xsi:type="dcterms:W3CDTF">2021-12-20T11:22:47Z</dcterms:modified>
  <cp:category/>
  <cp:version/>
  <cp:contentType/>
  <cp:contentStatus/>
</cp:coreProperties>
</file>