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инженер\Desktop\Раскрытие информации\2023г\ДО 1 АПРЕЛЯ _ Инф. о качестве обсл. потреб. услуг за 2022 Интернет\"/>
    </mc:Choice>
  </mc:AlternateContent>
  <xr:revisionPtr revIDLastSave="0" documentId="13_ncr:1_{947B7096-DFEF-43D3-9F79-499FBD77733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1" r:id="rId1"/>
    <sheet name="2.1" sheetId="5" r:id="rId2"/>
    <sheet name="2.2" sheetId="4" r:id="rId3"/>
    <sheet name="2.3" sheetId="13" r:id="rId4"/>
    <sheet name="3.2" sheetId="14" r:id="rId5"/>
    <sheet name="3.4" sheetId="6" r:id="rId6"/>
    <sheet name="3.5" sheetId="7" r:id="rId7"/>
    <sheet name="4.1" sheetId="8" r:id="rId8"/>
    <sheet name="4.2" sheetId="10" r:id="rId9"/>
    <sheet name="4.3" sheetId="9" r:id="rId10"/>
    <sheet name="4.9" sheetId="3" r:id="rId11"/>
  </sheets>
  <definedNames>
    <definedName name="_xlnm.Print_Area" localSheetId="0">'1'!$A$1:$H$20</definedName>
    <definedName name="_xlnm.Print_Area" localSheetId="5">'3.4'!$A$1:$R$21</definedName>
  </definedNames>
  <calcPr calcId="181029"/>
</workbook>
</file>

<file path=xl/calcChain.xml><?xml version="1.0" encoding="utf-8"?>
<calcChain xmlns="http://schemas.openxmlformats.org/spreadsheetml/2006/main">
  <c r="K23" i="8" l="1"/>
  <c r="K22" i="8"/>
  <c r="K9" i="8"/>
  <c r="K8" i="8"/>
  <c r="K6" i="8"/>
  <c r="H17" i="11"/>
  <c r="H16" i="11"/>
  <c r="H15" i="11"/>
  <c r="H14" i="11"/>
  <c r="H13" i="11"/>
  <c r="H12" i="11"/>
  <c r="H11" i="11"/>
  <c r="H17" i="6" l="1"/>
  <c r="E17" i="6"/>
  <c r="R13" i="6"/>
  <c r="H13" i="6"/>
  <c r="E13" i="6"/>
  <c r="R12" i="6"/>
  <c r="H12" i="6"/>
  <c r="E12" i="6"/>
  <c r="E11" i="6"/>
  <c r="H7" i="6"/>
  <c r="E7" i="6"/>
  <c r="H6" i="6"/>
  <c r="E6" i="6"/>
  <c r="E7" i="8" l="1"/>
  <c r="E9" i="8"/>
  <c r="E11" i="8"/>
  <c r="E13" i="8"/>
  <c r="E16" i="8"/>
  <c r="E6" i="8"/>
  <c r="A6" i="3" l="1"/>
  <c r="A7" i="3" s="1"/>
  <c r="A8" i="3" s="1"/>
  <c r="A9" i="3" s="1"/>
  <c r="A10" i="3" s="1"/>
  <c r="A11" i="3" s="1"/>
  <c r="A12" i="3" s="1"/>
  <c r="A13" i="3" s="1"/>
</calcChain>
</file>

<file path=xl/sharedStrings.xml><?xml version="1.0" encoding="utf-8"?>
<sst xmlns="http://schemas.openxmlformats.org/spreadsheetml/2006/main" count="441" uniqueCount="241">
  <si>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</si>
  <si>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</si>
  <si>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</si>
  <si>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</si>
  <si>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</si>
  <si>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</si>
  <si>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</si>
  <si>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</si>
  <si>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</si>
  <si>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</si>
  <si>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</si>
  <si>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</si>
  <si>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</si>
  <si>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</si>
  <si>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</si>
  <si>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</si>
  <si>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</si>
  <si>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</si>
  <si>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</si>
  <si>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</si>
  <si>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</si>
  <si>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</si>
  <si>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</si>
  <si>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</si>
  <si>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</si>
  <si>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</si>
  <si>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</si>
  <si>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</si>
  <si>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</si>
  <si>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</si>
  <si>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</si>
  <si>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</si>
  <si>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</si>
  <si>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</si>
  <si>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</si>
  <si>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</si>
  <si>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N-1</t>
  </si>
  <si>
    <t>N (текущий год)</t>
  </si>
  <si>
    <t>Динамика изменения показателя,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</si>
  <si>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</si>
  <si>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</si>
  <si>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</si>
  <si>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</si>
  <si>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</si>
  <si>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</si>
  <si>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</si>
  <si>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</si>
  <si>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</si>
  <si>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</si>
  <si>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</si>
  <si>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</si>
  <si>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</si>
  <si>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</si>
  <si>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 xml:space="preserve">на заключение договора на оказание услуг по передаче электрической энергии </t>
  </si>
  <si>
    <t xml:space="preserve">организация коммерческого учета электрической энергии </t>
  </si>
  <si>
    <t>Показатель</t>
  </si>
  <si>
    <t>Значение показателя, годы</t>
  </si>
  <si>
    <t xml:space="preserve">Показатель средней продолжительности прекращений передачи электрической энергии (Пsaidi) </t>
  </si>
  <si>
    <t xml:space="preserve">ВН (110 кВ и выше) </t>
  </si>
  <si>
    <t xml:space="preserve">СН1 (35 - 60 кВ) </t>
  </si>
  <si>
    <t xml:space="preserve">СН2 (1 - 20 кВ) </t>
  </si>
  <si>
    <t xml:space="preserve">НН (до 1 кВ) </t>
  </si>
  <si>
    <t xml:space="preserve">Показатель средней частоты прекращений передачи электрической энергии (Пsaifi) </t>
  </si>
  <si>
    <t xml:space="preserve">Количество случаев нарушения качества электрической энергии, подтвержденных актами контролирующих организаций и (или) решениями суда, штуки 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</si>
  <si>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</si>
  <si>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(Пsaifi, план) 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</si>
  <si>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(Пsaidi, план) 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</si>
  <si>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</si>
  <si>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</si>
  <si>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</si>
  <si>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</si>
  <si>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</si>
  <si>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</si>
  <si>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</si>
  <si>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</si>
  <si>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</si>
  <si>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 xml:space="preserve">ВН </t>
  </si>
  <si>
    <t xml:space="preserve">СН1 </t>
  </si>
  <si>
    <t xml:space="preserve">СН2 </t>
  </si>
  <si>
    <t xml:space="preserve">НН </t>
  </si>
  <si>
    <t>n</t>
  </si>
  <si>
    <t xml:space="preserve">Всего по сетевой организации 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</si>
  <si>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</si>
  <si>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</si>
  <si>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</si>
  <si>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</si>
  <si>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</si>
  <si>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</si>
  <si>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</si>
  <si>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</si>
  <si>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</si>
  <si>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</si>
  <si>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</si>
  <si>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</si>
  <si>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</si>
  <si>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</si>
  <si>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 xml:space="preserve">Число заключенных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</si>
  <si>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</si>
  <si>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</si>
  <si>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по вине заявителя 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</si>
  <si>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</si>
  <si>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</si>
  <si>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</si>
  <si>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</si>
  <si>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</si>
  <si>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</si>
  <si>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</si>
  <si>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</si>
  <si>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</si>
  <si>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 xml:space="preserve">Да </t>
  </si>
  <si>
    <t>КЛ</t>
  </si>
  <si>
    <t>ВЛ</t>
  </si>
  <si>
    <t xml:space="preserve">Нет 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</si>
  <si>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</si>
  <si>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</si>
  <si>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</si>
  <si>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</si>
  <si>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</si>
  <si>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</si>
  <si>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</si>
  <si>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</si>
  <si>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</si>
  <si>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</si>
  <si>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</si>
  <si>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</si>
  <si>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</si>
  <si>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</si>
  <si>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</si>
  <si>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</si>
  <si>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</si>
  <si>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</si>
  <si>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</si>
  <si>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</si>
  <si>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</si>
  <si>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</si>
  <si>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</si>
  <si>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</si>
  <si>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</si>
  <si>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</si>
  <si>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</si>
  <si>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</si>
  <si>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</si>
  <si>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</si>
  <si>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</si>
  <si>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</si>
  <si>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</si>
  <si>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</si>
  <si>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</si>
  <si>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 xml:space="preserve">Номера телефонов центров обработки телефонных вызовов: </t>
  </si>
  <si>
    <t xml:space="preserve">Общее число телефонных вызовов от потребителей по выделенным номерам телефонов </t>
  </si>
  <si>
    <t xml:space="preserve">единицы </t>
  </si>
  <si>
    <t xml:space="preserve">Общее число телефонных вызовов от потребителей, на которые ответил оператор сетевой организации </t>
  </si>
  <si>
    <t xml:space="preserve">Общее число телефонных вызовов от потребителей, обработанных автоматически системой интерактивного голосового меню </t>
  </si>
  <si>
    <t xml:space="preserve">Среднее время ожидания ответа потребителем при телефонном вызове на выделенные номера телефонов за текущий период </t>
  </si>
  <si>
    <t xml:space="preserve">мин. </t>
  </si>
  <si>
    <t xml:space="preserve">Среднее время обработки телефонного вызова от потребителя на выделенные номера телефонов за текущий период </t>
  </si>
  <si>
    <t>4.2</t>
  </si>
  <si>
    <t>4.3</t>
  </si>
  <si>
    <t>4.4</t>
  </si>
  <si>
    <t>5.1</t>
  </si>
  <si>
    <t>7.1</t>
  </si>
  <si>
    <t>7.2</t>
  </si>
  <si>
    <t>4.9. Информация по обращениям потребителей.</t>
  </si>
  <si>
    <t xml:space="preserve">  </t>
  </si>
  <si>
    <t>Приемная</t>
  </si>
  <si>
    <t>Пункт обслуживания</t>
  </si>
  <si>
    <t>г.Выкса, ул.Красные Зори, 35А</t>
  </si>
  <si>
    <t>(83177)6-06-65 vyksaenergo@mail.ru</t>
  </si>
  <si>
    <t>Производственно-технический отдел</t>
  </si>
  <si>
    <t>(83177)6-00-75 vyksaenergo@mail.ru</t>
  </si>
  <si>
    <t>Оперативно-диспетчерская служба</t>
  </si>
  <si>
    <t>(83177)6-38-88 vyksaenergo@mail.ru</t>
  </si>
  <si>
    <t>Юрист</t>
  </si>
  <si>
    <t>Производственная электротехническая лаборатория</t>
  </si>
  <si>
    <t>(83177)6-38-88</t>
  </si>
  <si>
    <t>-</t>
  </si>
  <si>
    <t xml:space="preserve">  300 - городская местность </t>
  </si>
  <si>
    <t>общие вопросы</t>
  </si>
  <si>
    <t>заявки на выполнение электромонтажных работ;  заявки на установку/замену приборов учета</t>
  </si>
  <si>
    <t>прием заявок</t>
  </si>
  <si>
    <t>выполнение работ по проведению измерений и испытаний электрооборудования</t>
  </si>
  <si>
    <t>консультации по вопросам законодательства РФ по электроэнергетике</t>
  </si>
  <si>
    <t>все дни, круглосуточно</t>
  </si>
  <si>
    <t>понедельник-четверг                                      с 8-00 до 17-00,                                                                    пятница с 8-00 до 16-00,                                         перерыв с 12-00 до 12-48</t>
  </si>
  <si>
    <t>(83177)6-06-65  (83177)6-00-76                                          8-800-200-1083</t>
  </si>
  <si>
    <t xml:space="preserve">ВЛ 0,4кВ </t>
  </si>
  <si>
    <t>КЛ 0,4кВ</t>
  </si>
  <si>
    <t>ВЛ 10кВ</t>
  </si>
  <si>
    <t>ВЛ 6кВ</t>
  </si>
  <si>
    <t>КЛ 6кВ</t>
  </si>
  <si>
    <t>ТП 6кВ</t>
  </si>
  <si>
    <t>ТП 10кВ</t>
  </si>
  <si>
    <t xml:space="preserve">№ п/п </t>
  </si>
  <si>
    <t>Динамика по 
отношению к
 предшествующему 
отчетному году.</t>
  </si>
  <si>
    <t>Наименование
объекта</t>
  </si>
  <si>
    <t>Динамика по 
отношению к
 предшествующему 
отчетному году, %</t>
  </si>
  <si>
    <t xml:space="preserve">1.3., 1.4. Информация об объектах электросетевого хозяйства, уровень физического износа объектов электросетевого хозяйства </t>
  </si>
  <si>
    <t>6 шт.</t>
  </si>
  <si>
    <t>11,0383км</t>
  </si>
  <si>
    <t>166,3445км</t>
  </si>
  <si>
    <t>70,178км</t>
  </si>
  <si>
    <t>67,35195км</t>
  </si>
  <si>
    <t>0,13335км</t>
  </si>
  <si>
    <t>101,4068км</t>
  </si>
  <si>
    <t>153шт.</t>
  </si>
  <si>
    <t>Информация
по объектам
на 2022г.</t>
  </si>
  <si>
    <t>Уровень 
физического
износа объектов
на 2021г., %</t>
  </si>
  <si>
    <t>Уровень 
физического
износа объектов
на 2022г, %</t>
  </si>
  <si>
    <t>165,7025км</t>
  </si>
  <si>
    <t>-0,642км</t>
  </si>
  <si>
    <t>67,95727км</t>
  </si>
  <si>
    <t>Главный инженер АО "Выксаэнерго"                               В.В.Рассадин</t>
  </si>
  <si>
    <t>Главный инженер АО "Выксаэнерго"                   В.В.Рассадин</t>
  </si>
  <si>
    <t xml:space="preserve">2.3. Для повышения качества оказания услуг по передаче электроэнергии в 2022г. проведены следующие мероприятия :                                                                                                                                                                                                             </t>
  </si>
  <si>
    <t>2.3.1. Монтаж (замена) силового трансформатора в КТП-225  г. Выкса, пер.Запрудный</t>
  </si>
  <si>
    <t xml:space="preserve">2.3.11. Монтаж ВВ УУ  для электроснабжения КТП-МТС, г.о.г.Выкса, р.п. Шиморское, в районе СНТ "Окские зори" </t>
  </si>
  <si>
    <t>2.3.2. Монтаж (замена) силового трансформатора КТП-22, с.п. Ореховка,  г. Выкса</t>
  </si>
  <si>
    <t>2.3.9. Монтаж ВВ УУ  для электроснабжения КТП-Цыганова, зд.14А, Борковский проезд, г. Выкса</t>
  </si>
  <si>
    <t>2.3.10. Монтаж ВВ УУ  для электроснабжения КТП-189, г.Выкса, Проммикрорайон № 2, участок РТС - "Выкса"</t>
  </si>
  <si>
    <t>Главный инженер АО"Выксаэнерго"                               В.В.Рассадин</t>
  </si>
  <si>
    <t>2.3.8. Монтаж (взамен)КЛ-0,4кВ от РУ-0,4кВ КТП-211 до ж.д. № 3, ул. Пушкина, г. Выкса</t>
  </si>
  <si>
    <t>158шт.</t>
  </si>
  <si>
    <t>5шт.</t>
  </si>
  <si>
    <t>102,2322км</t>
  </si>
  <si>
    <t>0,8254км</t>
  </si>
  <si>
    <t>70,1188км</t>
  </si>
  <si>
    <r>
      <t xml:space="preserve">3.2. Для совершенствования деятельности по технологическому присоединению в 2022г. построены линии электропередачи: ВЛИ-0,4кВ  - 2,508км., КЛ-6кВ - 0,72км., ВЛЗ-6кВ- 0,33326км, произведен монтаж КТП-13а тип 2КТП-К/К-630/6/0,4, МТП-30 тип МТП-63/6/0,4 (Н) ВВ-У1, КТП-31 тип КТП-ТК-250/6/0,4 (Н), КТП-127 тип КТП-ТК-160/6/0,4 (Н) в/к У1 зав.№ 3737, КТП-128 тип КТП-Т-В/ВК-160/6/0,4 произведена замена КТП-435 160кВА на  КТП-ТВВк-630/6/0,4 -У (УХЛ)1- 1шт., замена КТП-425А 100кВА на КТП-ТК-250/6/0,4 (Н) к/в У1, замена трансформатора ТМГ12-1000/10-УХЛ1-1шт., замена трансформатора ТМГ12-400/10-УХЛ1-1шт.,   </t>
    </r>
    <r>
      <rPr>
        <sz val="11"/>
        <rFont val="Times New Roman"/>
        <family val="1"/>
        <charset val="204"/>
      </rPr>
      <t>произведен монтаж средств коммерческого учета: однофазных -59шт., трехфазных- 47шт., ВВ УУ-1шт.</t>
    </r>
  </si>
  <si>
    <t xml:space="preserve">2.3.7. Модернизация ВЛ 0,4кВ от КТП-270  ул. Сосновая, р.п. Досчатое, г.о.г. Выкса </t>
  </si>
  <si>
    <t xml:space="preserve">2.3.3. Монтаж (взамен) ВЛИ-0,4кВ от КТП-116 до ж/д №42-48 ул. Семафорная, г.о.г. Выкса </t>
  </si>
  <si>
    <t xml:space="preserve">2.3.4. Модернизация ВЛ 0,4кВ от КТП-210  ул. Степана Разина, с. Мотмос, г. о.г. Выкса </t>
  </si>
  <si>
    <t xml:space="preserve">2.3.5. Модернизация ВЛ 0,4кВ от КТП-210  ул. Октябрьская, с. Мотмос, г.о.г.Выкса </t>
  </si>
  <si>
    <t xml:space="preserve">2.3.6. Модернизация ВЛ 0,4кВ от КТП-210  ул. Советская, с. Мотмос, г.о.г. Выкса </t>
  </si>
  <si>
    <t>2.3.12. Монтаж ВВ УУ  для электроснабжения КТП № 242, г. Выкса, ГСК "Восточный", ул. Запрудная</t>
  </si>
  <si>
    <t>-0,059км</t>
  </si>
  <si>
    <t>АО "Выксаэнерго"</t>
  </si>
  <si>
    <t xml:space="preserve">1. Общая информация о сетевой организации
1.1. Количество потребителей услуг -3735.                                                                                                                                                                                          
в том числе: физических лиц - 3299, прочих (юридических лиц, индивидуальных предпринимателей) - 436.                                                                                
Потребителей 1 категории надежности - 4, 2 категория - 35.
По сравнению с 2021г. количество потребителей увеличилось на 0,8%, в том числе физических лиц увеличилось на 3,8%, прочих потребителей уменьшилось на 30%.
</t>
  </si>
  <si>
    <r>
      <t>1</t>
    </r>
    <r>
      <rPr>
        <sz val="11"/>
        <rFont val="Times New Roman"/>
        <family val="1"/>
        <charset val="204"/>
      </rPr>
      <t>.2. Количество точек поставки всего - 4567, в том числе оборудованных приборами учета - 4563.                                                                                                                                                    Количество точек поставки физических лиц - 3299, оборудованных приборами учета -3299; прочих потребителей - 1268, оборудованных приборами учета - 1264.                                                                                                                                                                                                                                                                                                           Точек поставки по уровням напряжения:                                                                                                                                                                                                                                                                      СН2 -551 точек;                                                                                                                                                                                                                                                                                                                            НН - 4016 точек.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сранению с 2021г. количество точек поставки увеличился на 0,1%, в том числе физических лиц 0,7%, прочих потребителей уменьшилось 1,5%.</t>
    </r>
  </si>
  <si>
    <t>2022г.</t>
  </si>
  <si>
    <t>Информация
по объектам
на 2021г.</t>
  </si>
  <si>
    <t>Свидетельство регистрации СМИ: Эл №ФС77-84326 от 08 декабря 2022г.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АО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</si>
  <si>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 xml:space="preserve">Информация о качестве обслуживания потребителей услуг АО «Выксаэнерго» за 2022г.                                                                                                                                                                                    Приказ Министерства энергетики Российской Федерации (Минэнерго России) от 15 апреля 2014г. N 186 "О Единых стандартах качества обслуживания сетевыми организациями потребителей услуг сетевых организаций"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</si>
</sst>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" fontId="0" fillId="0" borderId="0" xfId="0" applyNumberFormat="1"/>
    <xf numFmtId="1" fontId="7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vertical="center" wrapText="1"/>
    </xf>
    <xf numFmtId="0" fontId="9" fillId="0" borderId="0" xfId="0" applyFont="1"/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17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" fontId="3" fillId="2" borderId="0" xfId="0" applyNumberFormat="1" applyFont="1" applyFill="1" applyAlignment="1">
      <alignment horizontal="left" vertical="top" wrapText="1"/>
    </xf>
    <xf numFmtId="16" fontId="3" fillId="0" borderId="13" xfId="0" applyNumberFormat="1" applyFont="1" applyBorder="1" applyAlignment="1">
      <alignment horizontal="left" vertical="top" wrapText="1"/>
    </xf>
    <xf numFmtId="16" fontId="3" fillId="0" borderId="17" xfId="0" applyNumberFormat="1" applyFont="1" applyBorder="1" applyAlignment="1">
      <alignment horizontal="left" vertical="top" wrapText="1"/>
    </xf>
    <xf numFmtId="16" fontId="3" fillId="0" borderId="18" xfId="0" applyNumberFormat="1" applyFont="1" applyBorder="1" applyAlignment="1">
      <alignment horizontal="left" vertical="top" wrapText="1"/>
    </xf>
    <xf numFmtId="16" fontId="3" fillId="0" borderId="9" xfId="0" applyNumberFormat="1" applyFont="1" applyBorder="1" applyAlignment="1">
      <alignment horizontal="left" vertical="top" wrapText="1"/>
    </xf>
    <xf numFmtId="16" fontId="8" fillId="0" borderId="14" xfId="0" applyNumberFormat="1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19"/>
  <sheetViews>
    <sheetView tabSelected="1" view="pageBreakPreview" zoomScale="120" zoomScaleNormal="90" zoomScaleSheetLayoutView="120" zoomScalePageLayoutView="62" workbookViewId="0">
      <selection sqref="A1:H1"/>
    </sheetView>
  </sheetViews>
  <sheetFormatPr defaultRowHeight="15" x14ac:dyDescent="0.25"/>
  <cols>
    <col min="1" max="1" width="5.5703125" customWidth="1"/>
    <col min="2" max="2" width="18.7109375" customWidth="1"/>
    <col min="3" max="3" width="19.42578125" customWidth="1"/>
    <col min="4" max="4" width="16" customWidth="1"/>
    <col min="5" max="5" width="21.140625" customWidth="1"/>
    <col min="6" max="6" width="21.85546875" customWidth="1"/>
    <col min="7" max="7" width="16.5703125" customWidth="1"/>
    <col min="8" max="8" width="21.140625" customWidth="1"/>
    <col min="10" max="10" width="11.42578125" customWidth="1"/>
  </cols>
  <sheetData>
    <row r="1" spans="1:10" ht="87.75" customHeight="1" x14ac:dyDescent="0.25">
      <c r="A1" s="75" t="s">
        <v>240</v>
      </c>
      <c r="B1" s="75"/>
      <c r="C1" s="75"/>
      <c r="D1" s="75"/>
      <c r="E1" s="75"/>
      <c r="F1" s="75"/>
      <c r="G1" s="75"/>
      <c r="H1" s="75"/>
      <c r="I1" s="19"/>
      <c r="J1" s="19"/>
    </row>
    <row r="2" spans="1:10" ht="89.25" customHeight="1" x14ac:dyDescent="0.25">
      <c r="A2" s="76" t="s">
        <v>235</v>
      </c>
      <c r="B2" s="76"/>
      <c r="C2" s="76"/>
      <c r="D2" s="76"/>
      <c r="E2" s="76"/>
      <c r="F2" s="76"/>
      <c r="G2" s="76"/>
      <c r="H2" s="76"/>
      <c r="I2" s="21"/>
      <c r="J2" s="21"/>
    </row>
    <row r="3" spans="1:10" ht="106.5" customHeight="1" x14ac:dyDescent="0.25">
      <c r="A3" s="77" t="s">
        <v>236</v>
      </c>
      <c r="B3" s="77"/>
      <c r="C3" s="77"/>
      <c r="D3" s="77"/>
      <c r="E3" s="77"/>
      <c r="F3" s="77"/>
      <c r="G3" s="77"/>
      <c r="H3" s="77"/>
      <c r="I3" s="22"/>
      <c r="J3" s="22"/>
    </row>
    <row r="4" spans="1:10" ht="23.25" customHeight="1" x14ac:dyDescent="0.25">
      <c r="A4" s="78" t="s">
        <v>196</v>
      </c>
      <c r="B4" s="78"/>
      <c r="C4" s="78"/>
      <c r="D4" s="78"/>
      <c r="E4" s="78"/>
      <c r="F4" s="78"/>
      <c r="G4" s="78"/>
      <c r="H4" s="78"/>
      <c r="I4" s="19"/>
      <c r="J4" s="19"/>
    </row>
    <row r="5" spans="1:10" ht="6" customHeight="1" x14ac:dyDescent="0.25">
      <c r="A5" s="79"/>
      <c r="B5" s="79"/>
      <c r="C5" s="79"/>
      <c r="D5" s="79"/>
      <c r="E5" s="79"/>
      <c r="F5" s="79"/>
      <c r="G5" s="79"/>
      <c r="H5" s="79"/>
      <c r="I5" s="27"/>
      <c r="J5" s="27"/>
    </row>
    <row r="6" spans="1:10" ht="15.75" customHeight="1" x14ac:dyDescent="0.25">
      <c r="A6" s="74" t="s">
        <v>192</v>
      </c>
      <c r="B6" s="71" t="s">
        <v>194</v>
      </c>
      <c r="C6" s="71" t="s">
        <v>238</v>
      </c>
      <c r="D6" s="71" t="s">
        <v>205</v>
      </c>
      <c r="E6" s="71" t="s">
        <v>193</v>
      </c>
      <c r="F6" s="71" t="s">
        <v>206</v>
      </c>
      <c r="G6" s="71" t="s">
        <v>207</v>
      </c>
      <c r="H6" s="71" t="s">
        <v>195</v>
      </c>
      <c r="I6" s="20"/>
      <c r="J6" s="20"/>
    </row>
    <row r="7" spans="1:10" ht="15" customHeight="1" x14ac:dyDescent="0.25">
      <c r="A7" s="74"/>
      <c r="B7" s="72"/>
      <c r="C7" s="72"/>
      <c r="D7" s="72"/>
      <c r="E7" s="72"/>
      <c r="F7" s="72"/>
      <c r="G7" s="72"/>
      <c r="H7" s="72"/>
      <c r="I7" s="20"/>
      <c r="J7" s="20"/>
    </row>
    <row r="8" spans="1:10" ht="15" customHeight="1" x14ac:dyDescent="0.25">
      <c r="A8" s="74"/>
      <c r="B8" s="72"/>
      <c r="C8" s="72"/>
      <c r="D8" s="72"/>
      <c r="E8" s="72"/>
      <c r="F8" s="72"/>
      <c r="G8" s="72"/>
      <c r="H8" s="72"/>
    </row>
    <row r="9" spans="1:10" ht="48" customHeight="1" x14ac:dyDescent="0.25">
      <c r="A9" s="74"/>
      <c r="B9" s="73"/>
      <c r="C9" s="73"/>
      <c r="D9" s="73"/>
      <c r="E9" s="73"/>
      <c r="F9" s="73"/>
      <c r="G9" s="73"/>
      <c r="H9" s="73"/>
    </row>
    <row r="10" spans="1:10" ht="9.75" customHeight="1" x14ac:dyDescent="0.25">
      <c r="A10" s="23">
        <v>1</v>
      </c>
      <c r="B10" s="24">
        <v>2</v>
      </c>
      <c r="C10" s="24">
        <v>4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</row>
    <row r="11" spans="1:10" x14ac:dyDescent="0.25">
      <c r="A11" s="25">
        <v>1</v>
      </c>
      <c r="B11" s="26" t="s">
        <v>185</v>
      </c>
      <c r="C11" s="25" t="s">
        <v>199</v>
      </c>
      <c r="D11" s="25" t="s">
        <v>208</v>
      </c>
      <c r="E11" s="36" t="s">
        <v>209</v>
      </c>
      <c r="F11" s="58">
        <v>39.979999999999997</v>
      </c>
      <c r="G11" s="58">
        <v>43.43</v>
      </c>
      <c r="H11" s="60">
        <f>(G11-F11)/F11*100</f>
        <v>8.6293146573286723</v>
      </c>
    </row>
    <row r="12" spans="1:10" x14ac:dyDescent="0.25">
      <c r="A12" s="25">
        <v>2</v>
      </c>
      <c r="B12" s="26" t="s">
        <v>186</v>
      </c>
      <c r="C12" s="25" t="s">
        <v>200</v>
      </c>
      <c r="D12" s="25" t="s">
        <v>225</v>
      </c>
      <c r="E12" s="36" t="s">
        <v>233</v>
      </c>
      <c r="F12" s="58">
        <v>59.82</v>
      </c>
      <c r="G12" s="58">
        <v>60.02</v>
      </c>
      <c r="H12" s="60">
        <f t="shared" ref="H12:H17" si="0">(G12-F12)/F12*100</f>
        <v>0.33433634236041931</v>
      </c>
    </row>
    <row r="13" spans="1:10" x14ac:dyDescent="0.25">
      <c r="A13" s="25">
        <v>3</v>
      </c>
      <c r="B13" s="26" t="s">
        <v>187</v>
      </c>
      <c r="C13" s="25" t="s">
        <v>198</v>
      </c>
      <c r="D13" s="25" t="s">
        <v>198</v>
      </c>
      <c r="E13" s="58">
        <v>0</v>
      </c>
      <c r="F13" s="58">
        <v>51.46</v>
      </c>
      <c r="G13" s="58">
        <v>57.21</v>
      </c>
      <c r="H13" s="60">
        <f t="shared" si="0"/>
        <v>11.173727166731441</v>
      </c>
    </row>
    <row r="14" spans="1:10" x14ac:dyDescent="0.25">
      <c r="A14" s="25">
        <v>4</v>
      </c>
      <c r="B14" s="26" t="s">
        <v>188</v>
      </c>
      <c r="C14" s="25" t="s">
        <v>201</v>
      </c>
      <c r="D14" s="25" t="s">
        <v>210</v>
      </c>
      <c r="E14" s="36" t="s">
        <v>202</v>
      </c>
      <c r="F14" s="58">
        <v>42.72</v>
      </c>
      <c r="G14" s="58">
        <v>47.53</v>
      </c>
      <c r="H14" s="60">
        <f t="shared" si="0"/>
        <v>11.259363295880155</v>
      </c>
    </row>
    <row r="15" spans="1:10" x14ac:dyDescent="0.25">
      <c r="A15" s="25">
        <v>5</v>
      </c>
      <c r="B15" s="26" t="s">
        <v>189</v>
      </c>
      <c r="C15" s="25" t="s">
        <v>203</v>
      </c>
      <c r="D15" s="25" t="s">
        <v>223</v>
      </c>
      <c r="E15" s="36" t="s">
        <v>224</v>
      </c>
      <c r="F15" s="58">
        <v>40.17</v>
      </c>
      <c r="G15" s="58">
        <v>43.09</v>
      </c>
      <c r="H15" s="60">
        <f t="shared" si="0"/>
        <v>7.269106298232515</v>
      </c>
    </row>
    <row r="16" spans="1:10" x14ac:dyDescent="0.25">
      <c r="A16" s="25">
        <v>6</v>
      </c>
      <c r="B16" s="26" t="s">
        <v>190</v>
      </c>
      <c r="C16" s="31" t="s">
        <v>204</v>
      </c>
      <c r="D16" s="31" t="s">
        <v>221</v>
      </c>
      <c r="E16" s="36" t="s">
        <v>222</v>
      </c>
      <c r="F16" s="58">
        <v>42.65</v>
      </c>
      <c r="G16" s="58">
        <v>49.86</v>
      </c>
      <c r="H16" s="61">
        <f t="shared" si="0"/>
        <v>16.905041031652992</v>
      </c>
    </row>
    <row r="17" spans="1:8" x14ac:dyDescent="0.25">
      <c r="A17" s="25">
        <v>7</v>
      </c>
      <c r="B17" s="26" t="s">
        <v>191</v>
      </c>
      <c r="C17" s="31" t="s">
        <v>197</v>
      </c>
      <c r="D17" s="31" t="s">
        <v>197</v>
      </c>
      <c r="E17" s="36">
        <v>0</v>
      </c>
      <c r="F17" s="58">
        <v>81.5</v>
      </c>
      <c r="G17" s="58">
        <v>81.73</v>
      </c>
      <c r="H17" s="60">
        <f t="shared" si="0"/>
        <v>0.28220858895706008</v>
      </c>
    </row>
    <row r="19" spans="1:8" x14ac:dyDescent="0.25">
      <c r="A19" s="17" t="s">
        <v>212</v>
      </c>
      <c r="E19" s="37" t="s">
        <v>163</v>
      </c>
    </row>
  </sheetData>
  <mergeCells count="13">
    <mergeCell ref="D6:D9"/>
    <mergeCell ref="C6:C9"/>
    <mergeCell ref="A6:A9"/>
    <mergeCell ref="B6:B9"/>
    <mergeCell ref="A1:H1"/>
    <mergeCell ref="A2:H2"/>
    <mergeCell ref="A3:H3"/>
    <mergeCell ref="H6:H9"/>
    <mergeCell ref="G6:G9"/>
    <mergeCell ref="F6:F9"/>
    <mergeCell ref="E6:E9"/>
    <mergeCell ref="A4:H4"/>
    <mergeCell ref="A5:H5"/>
  </mergeCells>
  <pageMargins left="0.52951388888888884" right="0.21875" top="0.35416666666666669" bottom="0.75" header="0.3" footer="0.3"/>
  <pageSetup paperSize="9" scale="99" fitToHeight="0" orientation="landscape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E13"/>
  <sheetViews>
    <sheetView view="pageBreakPreview" topLeftCell="B1" zoomScaleNormal="118" zoomScaleSheetLayoutView="100" zoomScalePageLayoutView="80" workbookViewId="0">
      <selection activeCell="A13" sqref="A13"/>
    </sheetView>
  </sheetViews>
  <sheetFormatPr defaultRowHeight="15" x14ac:dyDescent="0.25"/>
  <cols>
    <col min="1" max="1" width="5.28515625" customWidth="1"/>
    <col min="2" max="2" width="72.5703125" customWidth="1"/>
    <col min="3" max="3" width="18.28515625" customWidth="1"/>
    <col min="4" max="4" width="19.28515625" customWidth="1"/>
  </cols>
  <sheetData>
    <row r="1" spans="1:5" ht="30.75" customHeight="1" x14ac:dyDescent="0.25">
      <c r="A1" s="85" t="s">
        <v>143</v>
      </c>
      <c r="B1" s="85"/>
      <c r="C1" s="85"/>
      <c r="D1" s="85"/>
      <c r="E1" s="10"/>
    </row>
    <row r="2" spans="1:5" x14ac:dyDescent="0.25">
      <c r="A2" s="4" t="s">
        <v>0</v>
      </c>
      <c r="B2" s="4" t="s">
        <v>144</v>
      </c>
      <c r="C2" s="4" t="s">
        <v>145</v>
      </c>
      <c r="D2" s="8"/>
    </row>
    <row r="3" spans="1:5" ht="45.75" customHeight="1" x14ac:dyDescent="0.25">
      <c r="A3" s="98">
        <v>1</v>
      </c>
      <c r="B3" s="11" t="s">
        <v>146</v>
      </c>
      <c r="C3" s="11" t="s">
        <v>184</v>
      </c>
      <c r="D3" s="101"/>
    </row>
    <row r="4" spans="1:5" ht="21.75" customHeight="1" x14ac:dyDescent="0.25">
      <c r="A4" s="99"/>
      <c r="B4" s="30" t="s">
        <v>147</v>
      </c>
      <c r="C4" s="29" t="s">
        <v>174</v>
      </c>
      <c r="D4" s="102"/>
    </row>
    <row r="5" spans="1:5" ht="20.25" customHeight="1" x14ac:dyDescent="0.25">
      <c r="A5" s="100"/>
      <c r="B5" s="13" t="s">
        <v>148</v>
      </c>
      <c r="C5" s="11" t="s">
        <v>175</v>
      </c>
      <c r="D5" s="103"/>
    </row>
    <row r="6" spans="1:5" ht="30" customHeight="1" x14ac:dyDescent="0.25">
      <c r="A6" s="12">
        <v>2</v>
      </c>
      <c r="B6" s="9" t="s">
        <v>149</v>
      </c>
      <c r="C6" s="9" t="s">
        <v>150</v>
      </c>
      <c r="D6" s="3"/>
    </row>
    <row r="7" spans="1:5" ht="34.5" customHeight="1" x14ac:dyDescent="0.25">
      <c r="A7" s="12" t="s">
        <v>119</v>
      </c>
      <c r="B7" s="9" t="s">
        <v>151</v>
      </c>
      <c r="C7" s="9" t="s">
        <v>150</v>
      </c>
      <c r="D7" s="3"/>
    </row>
    <row r="8" spans="1:5" ht="34.5" customHeight="1" x14ac:dyDescent="0.25">
      <c r="A8" s="12" t="s">
        <v>122</v>
      </c>
      <c r="B8" s="9" t="s">
        <v>152</v>
      </c>
      <c r="C8" s="9" t="s">
        <v>150</v>
      </c>
      <c r="D8" s="3"/>
    </row>
    <row r="9" spans="1:5" ht="32.25" customHeight="1" x14ac:dyDescent="0.25">
      <c r="A9" s="12">
        <v>3</v>
      </c>
      <c r="B9" s="9" t="s">
        <v>153</v>
      </c>
      <c r="C9" s="9" t="s">
        <v>154</v>
      </c>
      <c r="D9" s="3"/>
    </row>
    <row r="10" spans="1:5" ht="30.75" customHeight="1" x14ac:dyDescent="0.25">
      <c r="A10" s="12">
        <v>4</v>
      </c>
      <c r="B10" s="9" t="s">
        <v>155</v>
      </c>
      <c r="C10" s="9" t="s">
        <v>154</v>
      </c>
      <c r="D10" s="3"/>
    </row>
    <row r="13" spans="1:5" x14ac:dyDescent="0.25">
      <c r="A13" s="18" t="s">
        <v>211</v>
      </c>
    </row>
  </sheetData>
  <mergeCells count="3">
    <mergeCell ref="A3:A5"/>
    <mergeCell ref="D3:D5"/>
    <mergeCell ref="A1:D1"/>
  </mergeCells>
  <pageMargins left="0.859375" right="0.7" top="0.75" bottom="0.75" header="0.3" footer="0.3"/>
  <pageSetup paperSize="9" scale="1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E63"/>
  <sheetViews>
    <sheetView view="pageBreakPreview" zoomScale="60" zoomScaleNormal="84" zoomScalePageLayoutView="80" workbookViewId="0">
      <selection activeCell="P48" sqref="P48"/>
    </sheetView>
  </sheetViews>
  <sheetFormatPr defaultRowHeight="15" x14ac:dyDescent="0.25"/>
  <cols>
    <col min="1" max="1" width="6" customWidth="1"/>
    <col min="2" max="2" width="16.140625" customWidth="1"/>
    <col min="6" max="6" width="11.85546875" customWidth="1"/>
    <col min="7" max="7" width="11" customWidth="1"/>
    <col min="8" max="8" width="10.85546875" customWidth="1"/>
    <col min="10" max="10" width="11.7109375" customWidth="1"/>
    <col min="11" max="11" width="14.7109375" customWidth="1"/>
    <col min="12" max="12" width="12.7109375" customWidth="1"/>
    <col min="13" max="13" width="12.42578125" customWidth="1"/>
    <col min="14" max="14" width="13" customWidth="1"/>
    <col min="17" max="17" width="12.42578125" customWidth="1"/>
    <col min="18" max="18" width="13.7109375" customWidth="1"/>
    <col min="19" max="19" width="12.85546875" customWidth="1"/>
    <col min="20" max="20" width="11.5703125" customWidth="1"/>
    <col min="21" max="21" width="13.5703125" customWidth="1"/>
    <col min="23" max="23" width="14.28515625" customWidth="1"/>
    <col min="24" max="24" width="12.140625" customWidth="1"/>
    <col min="25" max="25" width="12.85546875" customWidth="1"/>
    <col min="27" max="27" width="13.5703125" customWidth="1"/>
    <col min="28" max="28" width="13" customWidth="1"/>
    <col min="30" max="30" width="11.5703125" customWidth="1"/>
    <col min="31" max="31" width="12.140625" customWidth="1"/>
  </cols>
  <sheetData>
    <row r="1" spans="1:31" ht="40.5" customHeight="1" x14ac:dyDescent="0.25">
      <c r="A1" s="87" t="s">
        <v>162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30.75" customHeight="1" x14ac:dyDescent="0.25">
      <c r="A2" s="109" t="s">
        <v>0</v>
      </c>
      <c r="B2" s="109" t="s">
        <v>1</v>
      </c>
      <c r="C2" s="109" t="s">
        <v>2</v>
      </c>
      <c r="D2" s="109" t="s">
        <v>3</v>
      </c>
      <c r="E2" s="106" t="s">
        <v>4</v>
      </c>
      <c r="F2" s="107"/>
      <c r="G2" s="107"/>
      <c r="H2" s="107"/>
      <c r="I2" s="108"/>
      <c r="J2" s="106" t="s">
        <v>5</v>
      </c>
      <c r="K2" s="107"/>
      <c r="L2" s="107"/>
      <c r="M2" s="107"/>
      <c r="N2" s="107"/>
      <c r="O2" s="108"/>
      <c r="P2" s="106" t="s">
        <v>6</v>
      </c>
      <c r="Q2" s="107"/>
      <c r="R2" s="107"/>
      <c r="S2" s="107"/>
      <c r="T2" s="107"/>
      <c r="U2" s="107"/>
      <c r="V2" s="108"/>
      <c r="W2" s="106" t="s">
        <v>7</v>
      </c>
      <c r="X2" s="107"/>
      <c r="Y2" s="107"/>
      <c r="Z2" s="108"/>
      <c r="AA2" s="106" t="s">
        <v>8</v>
      </c>
      <c r="AB2" s="107"/>
      <c r="AC2" s="108"/>
      <c r="AD2" s="106" t="s">
        <v>9</v>
      </c>
      <c r="AE2" s="108"/>
    </row>
    <row r="3" spans="1:31" ht="72" x14ac:dyDescent="0.25">
      <c r="A3" s="110"/>
      <c r="B3" s="110"/>
      <c r="C3" s="110"/>
      <c r="D3" s="110"/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14</v>
      </c>
      <c r="P3" s="5" t="s">
        <v>20</v>
      </c>
      <c r="Q3" s="5" t="s">
        <v>21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14</v>
      </c>
      <c r="W3" s="5" t="s">
        <v>22</v>
      </c>
      <c r="X3" s="5" t="s">
        <v>23</v>
      </c>
      <c r="Y3" s="5" t="s">
        <v>24</v>
      </c>
      <c r="Z3" s="5" t="s">
        <v>14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</row>
    <row r="4" spans="1:31" ht="9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</row>
    <row r="5" spans="1:31" x14ac:dyDescent="0.25">
      <c r="A5" s="5">
        <v>1</v>
      </c>
      <c r="B5" s="28"/>
      <c r="C5" s="64" t="s">
        <v>237</v>
      </c>
      <c r="D5" s="28"/>
      <c r="E5" s="64">
        <v>133</v>
      </c>
      <c r="F5" s="28"/>
      <c r="G5" s="1">
        <v>245</v>
      </c>
      <c r="H5" s="28"/>
      <c r="I5" s="46"/>
      <c r="J5" s="64">
        <v>3</v>
      </c>
      <c r="K5" s="64">
        <v>215</v>
      </c>
      <c r="L5" s="15">
        <v>170</v>
      </c>
      <c r="M5" s="28"/>
      <c r="N5" s="64">
        <v>8</v>
      </c>
      <c r="O5" s="28"/>
      <c r="P5" s="45"/>
      <c r="Q5" s="64">
        <v>3</v>
      </c>
      <c r="R5" s="28"/>
      <c r="S5" s="28"/>
      <c r="T5" s="28"/>
      <c r="U5" s="28"/>
      <c r="V5" s="28"/>
      <c r="W5" s="64">
        <v>215</v>
      </c>
      <c r="X5" s="64"/>
      <c r="Y5" s="64">
        <v>170</v>
      </c>
      <c r="Z5" s="45"/>
      <c r="AA5" s="64">
        <v>385</v>
      </c>
      <c r="AB5" s="1"/>
      <c r="AC5" s="1"/>
      <c r="AD5" s="64">
        <v>385</v>
      </c>
      <c r="AE5" s="1"/>
    </row>
    <row r="6" spans="1:31" x14ac:dyDescent="0.25">
      <c r="A6" s="5">
        <f>A5+1</f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5">
        <f t="shared" ref="A7:A13" si="0">A6+1</f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5">
        <f t="shared" si="0"/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5">
        <f t="shared" si="0"/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5">
        <f t="shared" si="0"/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5">
        <f t="shared" si="0"/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5">
        <f t="shared" si="0"/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5">
        <f t="shared" si="0"/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9" spans="1:1" x14ac:dyDescent="0.25">
      <c r="A19" s="18" t="s">
        <v>211</v>
      </c>
    </row>
    <row r="62" spans="1:31" ht="16.5" customHeight="1" x14ac:dyDescent="0.25">
      <c r="A62" s="104" t="s">
        <v>239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x14ac:dyDescent="0.2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</sheetData>
  <mergeCells count="13">
    <mergeCell ref="B63:L63"/>
    <mergeCell ref="A62:AE62"/>
    <mergeCell ref="A1:AE1"/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29166666666666669" right="0.1875" top="0.23809523809523808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28"/>
  <sheetViews>
    <sheetView view="pageBreakPreview" topLeftCell="A13" zoomScale="80" zoomScaleNormal="98" zoomScaleSheetLayoutView="80" zoomScalePageLayoutView="60" workbookViewId="0">
      <selection activeCell="E15" sqref="E15"/>
    </sheetView>
  </sheetViews>
  <sheetFormatPr defaultRowHeight="15" x14ac:dyDescent="0.25"/>
  <cols>
    <col min="1" max="1" width="6.42578125" customWidth="1"/>
    <col min="2" max="2" width="36.7109375" customWidth="1"/>
    <col min="3" max="3" width="12.28515625" customWidth="1"/>
    <col min="4" max="4" width="11.42578125" customWidth="1"/>
    <col min="5" max="5" width="17.7109375" customWidth="1"/>
  </cols>
  <sheetData>
    <row r="1" spans="1:5" ht="52.5" customHeight="1" x14ac:dyDescent="0.25">
      <c r="A1" s="85" t="s">
        <v>67</v>
      </c>
      <c r="B1" s="86"/>
      <c r="C1" s="86"/>
      <c r="D1" s="86"/>
      <c r="E1" s="86"/>
    </row>
    <row r="2" spans="1:5" ht="19.5" customHeight="1" x14ac:dyDescent="0.25">
      <c r="A2" s="80" t="s">
        <v>0</v>
      </c>
      <c r="B2" s="80" t="s">
        <v>55</v>
      </c>
      <c r="C2" s="82" t="s">
        <v>56</v>
      </c>
      <c r="D2" s="83"/>
      <c r="E2" s="84"/>
    </row>
    <row r="3" spans="1:5" ht="39" customHeight="1" x14ac:dyDescent="0.25">
      <c r="A3" s="81"/>
      <c r="B3" s="81"/>
      <c r="C3" s="4" t="s">
        <v>36</v>
      </c>
      <c r="D3" s="4" t="s">
        <v>37</v>
      </c>
      <c r="E3" s="4" t="s">
        <v>38</v>
      </c>
    </row>
    <row r="4" spans="1:5" ht="11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49.5" customHeight="1" x14ac:dyDescent="0.25">
      <c r="A5" s="12">
        <v>1</v>
      </c>
      <c r="B5" s="9" t="s">
        <v>57</v>
      </c>
      <c r="C5" s="67"/>
      <c r="D5" s="67"/>
      <c r="E5" s="68"/>
    </row>
    <row r="6" spans="1:5" x14ac:dyDescent="0.25">
      <c r="A6" s="12" t="s">
        <v>113</v>
      </c>
      <c r="B6" s="9" t="s">
        <v>58</v>
      </c>
      <c r="C6" s="69"/>
      <c r="D6" s="67"/>
      <c r="E6" s="68"/>
    </row>
    <row r="7" spans="1:5" x14ac:dyDescent="0.25">
      <c r="A7" s="12" t="s">
        <v>114</v>
      </c>
      <c r="B7" s="9" t="s">
        <v>59</v>
      </c>
      <c r="C7" s="67"/>
      <c r="D7" s="67"/>
      <c r="E7" s="68"/>
    </row>
    <row r="8" spans="1:5" x14ac:dyDescent="0.25">
      <c r="A8" s="12" t="s">
        <v>115</v>
      </c>
      <c r="B8" s="9" t="s">
        <v>60</v>
      </c>
      <c r="C8" s="67">
        <v>0</v>
      </c>
      <c r="D8" s="67">
        <v>0</v>
      </c>
      <c r="E8" s="68">
        <v>0</v>
      </c>
    </row>
    <row r="9" spans="1:5" x14ac:dyDescent="0.25">
      <c r="A9" s="12" t="s">
        <v>116</v>
      </c>
      <c r="B9" s="9" t="s">
        <v>61</v>
      </c>
      <c r="C9" s="69"/>
      <c r="D9" s="69"/>
      <c r="E9" s="68"/>
    </row>
    <row r="10" spans="1:5" ht="25.5" x14ac:dyDescent="0.25">
      <c r="A10" s="12">
        <v>2</v>
      </c>
      <c r="B10" s="9" t="s">
        <v>62</v>
      </c>
      <c r="C10" s="67"/>
      <c r="D10" s="67"/>
      <c r="E10" s="68"/>
    </row>
    <row r="11" spans="1:5" x14ac:dyDescent="0.25">
      <c r="A11" s="12" t="s">
        <v>119</v>
      </c>
      <c r="B11" s="9" t="s">
        <v>58</v>
      </c>
      <c r="C11" s="69"/>
      <c r="D11" s="67"/>
      <c r="E11" s="68"/>
    </row>
    <row r="12" spans="1:5" x14ac:dyDescent="0.25">
      <c r="A12" s="12" t="s">
        <v>122</v>
      </c>
      <c r="B12" s="9" t="s">
        <v>59</v>
      </c>
      <c r="C12" s="69"/>
      <c r="D12" s="67"/>
      <c r="E12" s="68"/>
    </row>
    <row r="13" spans="1:5" x14ac:dyDescent="0.25">
      <c r="A13" s="12" t="s">
        <v>123</v>
      </c>
      <c r="B13" s="9" t="s">
        <v>60</v>
      </c>
      <c r="C13" s="67">
        <v>0</v>
      </c>
      <c r="D13" s="67">
        <v>0</v>
      </c>
      <c r="E13" s="68">
        <v>0</v>
      </c>
    </row>
    <row r="14" spans="1:5" x14ac:dyDescent="0.25">
      <c r="A14" s="12" t="s">
        <v>124</v>
      </c>
      <c r="B14" s="9" t="s">
        <v>61</v>
      </c>
      <c r="C14" s="70"/>
      <c r="D14" s="67"/>
      <c r="E14" s="68"/>
    </row>
    <row r="15" spans="1:5" ht="119.25" customHeight="1" x14ac:dyDescent="0.25">
      <c r="A15" s="12">
        <v>3</v>
      </c>
      <c r="B15" s="9" t="s">
        <v>66</v>
      </c>
      <c r="C15" s="67"/>
      <c r="D15" s="67"/>
      <c r="E15" s="68"/>
    </row>
    <row r="16" spans="1:5" x14ac:dyDescent="0.25">
      <c r="A16" s="12" t="s">
        <v>127</v>
      </c>
      <c r="B16" s="9" t="s">
        <v>58</v>
      </c>
      <c r="C16" s="70"/>
      <c r="D16" s="70"/>
      <c r="E16" s="68"/>
    </row>
    <row r="17" spans="1:5" x14ac:dyDescent="0.25">
      <c r="A17" s="12" t="s">
        <v>128</v>
      </c>
      <c r="B17" s="9" t="s">
        <v>59</v>
      </c>
      <c r="C17" s="70"/>
      <c r="D17" s="70"/>
      <c r="E17" s="68"/>
    </row>
    <row r="18" spans="1:5" x14ac:dyDescent="0.25">
      <c r="A18" s="12" t="s">
        <v>129</v>
      </c>
      <c r="B18" s="9" t="s">
        <v>60</v>
      </c>
      <c r="C18" s="67">
        <v>2.10799</v>
      </c>
      <c r="D18" s="67">
        <v>1.613</v>
      </c>
      <c r="E18" s="68">
        <v>22</v>
      </c>
    </row>
    <row r="19" spans="1:5" x14ac:dyDescent="0.25">
      <c r="A19" s="12" t="s">
        <v>130</v>
      </c>
      <c r="B19" s="9" t="s">
        <v>61</v>
      </c>
      <c r="C19" s="70"/>
      <c r="D19" s="67"/>
      <c r="E19" s="68"/>
    </row>
    <row r="20" spans="1:5" ht="102" x14ac:dyDescent="0.25">
      <c r="A20" s="12">
        <v>4</v>
      </c>
      <c r="B20" s="9" t="s">
        <v>65</v>
      </c>
      <c r="C20" s="67"/>
      <c r="D20" s="67"/>
      <c r="E20" s="68"/>
    </row>
    <row r="21" spans="1:5" x14ac:dyDescent="0.25">
      <c r="A21" s="12">
        <v>4.0999999999999996</v>
      </c>
      <c r="B21" s="9" t="s">
        <v>58</v>
      </c>
      <c r="C21" s="70"/>
      <c r="D21" s="67"/>
      <c r="E21" s="68"/>
    </row>
    <row r="22" spans="1:5" x14ac:dyDescent="0.25">
      <c r="A22" s="12" t="s">
        <v>156</v>
      </c>
      <c r="B22" s="9" t="s">
        <v>59</v>
      </c>
      <c r="C22" s="70"/>
      <c r="D22" s="67"/>
      <c r="E22" s="68"/>
    </row>
    <row r="23" spans="1:5" x14ac:dyDescent="0.25">
      <c r="A23" s="12" t="s">
        <v>157</v>
      </c>
      <c r="B23" s="9" t="s">
        <v>60</v>
      </c>
      <c r="C23" s="67">
        <v>0.73082000000000003</v>
      </c>
      <c r="D23" s="67">
        <v>0.70411999999999997</v>
      </c>
      <c r="E23" s="68">
        <v>3</v>
      </c>
    </row>
    <row r="24" spans="1:5" x14ac:dyDescent="0.25">
      <c r="A24" s="12" t="s">
        <v>158</v>
      </c>
      <c r="B24" s="9" t="s">
        <v>61</v>
      </c>
      <c r="C24" s="70"/>
      <c r="D24" s="70"/>
      <c r="E24" s="68"/>
    </row>
    <row r="25" spans="1:5" ht="51" x14ac:dyDescent="0.25">
      <c r="A25" s="12">
        <v>5</v>
      </c>
      <c r="B25" s="9" t="s">
        <v>63</v>
      </c>
      <c r="C25" s="67">
        <v>0</v>
      </c>
      <c r="D25" s="67">
        <v>0</v>
      </c>
      <c r="E25" s="68">
        <v>0</v>
      </c>
    </row>
    <row r="26" spans="1:5" ht="76.5" x14ac:dyDescent="0.25">
      <c r="A26" s="12" t="s">
        <v>159</v>
      </c>
      <c r="B26" s="9" t="s">
        <v>64</v>
      </c>
      <c r="C26" s="67">
        <v>0</v>
      </c>
      <c r="D26" s="67">
        <v>0</v>
      </c>
      <c r="E26" s="68">
        <v>0</v>
      </c>
    </row>
    <row r="28" spans="1:5" x14ac:dyDescent="0.25">
      <c r="A28" s="18" t="s">
        <v>211</v>
      </c>
    </row>
  </sheetData>
  <mergeCells count="4">
    <mergeCell ref="A2:A3"/>
    <mergeCell ref="B2:B3"/>
    <mergeCell ref="C2:E2"/>
    <mergeCell ref="A1:E1"/>
  </mergeCells>
  <pageMargins left="0.88411458333333337" right="0.45572916666666669" top="5.6423611111111112E-2" bottom="0.14583333333333334" header="0.3" footer="0.3"/>
  <pageSetup paperSize="9" scale="10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T9"/>
  <sheetViews>
    <sheetView view="pageBreakPreview" zoomScaleNormal="96" zoomScaleSheetLayoutView="100" zoomScalePageLayoutView="30" workbookViewId="0">
      <selection activeCell="O4" sqref="O4"/>
    </sheetView>
  </sheetViews>
  <sheetFormatPr defaultRowHeight="15" x14ac:dyDescent="0.25"/>
  <cols>
    <col min="1" max="1" width="6.85546875" customWidth="1"/>
    <col min="2" max="2" width="14.140625" customWidth="1"/>
    <col min="5" max="5" width="9.140625" customWidth="1"/>
    <col min="6" max="6" width="9.28515625" customWidth="1"/>
    <col min="9" max="9" width="8.85546875" customWidth="1"/>
    <col min="10" max="10" width="6.42578125" customWidth="1"/>
    <col min="19" max="19" width="29.28515625" customWidth="1"/>
    <col min="20" max="20" width="20" customWidth="1"/>
  </cols>
  <sheetData>
    <row r="1" spans="1:20" ht="30" customHeight="1" x14ac:dyDescent="0.25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71" customHeight="1" x14ac:dyDescent="0.25">
      <c r="A2" s="80" t="s">
        <v>0</v>
      </c>
      <c r="B2" s="80" t="s">
        <v>69</v>
      </c>
      <c r="C2" s="82" t="s">
        <v>70</v>
      </c>
      <c r="D2" s="83"/>
      <c r="E2" s="83"/>
      <c r="F2" s="84"/>
      <c r="G2" s="82" t="s">
        <v>71</v>
      </c>
      <c r="H2" s="83"/>
      <c r="I2" s="83"/>
      <c r="J2" s="84"/>
      <c r="K2" s="82" t="s">
        <v>72</v>
      </c>
      <c r="L2" s="83"/>
      <c r="M2" s="83"/>
      <c r="N2" s="84"/>
      <c r="O2" s="82" t="s">
        <v>73</v>
      </c>
      <c r="P2" s="83"/>
      <c r="Q2" s="83"/>
      <c r="R2" s="84"/>
      <c r="S2" s="4" t="s">
        <v>74</v>
      </c>
      <c r="T2" s="4" t="s">
        <v>75</v>
      </c>
    </row>
    <row r="3" spans="1:20" x14ac:dyDescent="0.25">
      <c r="A3" s="81"/>
      <c r="B3" s="81"/>
      <c r="C3" s="6" t="s">
        <v>76</v>
      </c>
      <c r="D3" s="6" t="s">
        <v>77</v>
      </c>
      <c r="E3" s="6" t="s">
        <v>78</v>
      </c>
      <c r="F3" s="6" t="s">
        <v>79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76</v>
      </c>
      <c r="L3" s="6" t="s">
        <v>77</v>
      </c>
      <c r="M3" s="6" t="s">
        <v>78</v>
      </c>
      <c r="N3" s="6" t="s">
        <v>79</v>
      </c>
      <c r="O3" s="6" t="s">
        <v>76</v>
      </c>
      <c r="P3" s="6" t="s">
        <v>77</v>
      </c>
      <c r="Q3" s="6" t="s">
        <v>78</v>
      </c>
      <c r="R3" s="6" t="s">
        <v>79</v>
      </c>
      <c r="S3" s="8"/>
      <c r="T3" s="8"/>
    </row>
    <row r="4" spans="1:20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</row>
    <row r="5" spans="1:20" ht="25.5" x14ac:dyDescent="0.25">
      <c r="A5" s="4">
        <v>1</v>
      </c>
      <c r="B5" s="9" t="s">
        <v>234</v>
      </c>
      <c r="C5" s="38"/>
      <c r="D5" s="38"/>
      <c r="E5" s="67">
        <v>0</v>
      </c>
      <c r="F5" s="70"/>
      <c r="G5" s="70"/>
      <c r="H5" s="70"/>
      <c r="I5" s="67">
        <v>0</v>
      </c>
      <c r="J5" s="70"/>
      <c r="K5" s="70"/>
      <c r="L5" s="70"/>
      <c r="M5" s="67">
        <v>1.613</v>
      </c>
      <c r="N5" s="67"/>
      <c r="O5" s="67"/>
      <c r="P5" s="67"/>
      <c r="Q5" s="67">
        <v>0.70411999999999997</v>
      </c>
      <c r="R5" s="70"/>
      <c r="S5" s="67">
        <v>6.4999999999999997E-4</v>
      </c>
      <c r="T5" s="67">
        <v>0</v>
      </c>
    </row>
    <row r="6" spans="1:20" x14ac:dyDescent="0.25">
      <c r="A6" s="8"/>
      <c r="B6" s="8"/>
      <c r="C6" s="38"/>
      <c r="D6" s="38"/>
      <c r="E6" s="67"/>
      <c r="F6" s="70"/>
      <c r="G6" s="70"/>
      <c r="H6" s="70"/>
      <c r="I6" s="67"/>
      <c r="J6" s="70"/>
      <c r="K6" s="70"/>
      <c r="L6" s="70"/>
      <c r="M6" s="67"/>
      <c r="N6" s="70"/>
      <c r="O6" s="70"/>
      <c r="P6" s="70"/>
      <c r="Q6" s="67"/>
      <c r="R6" s="70"/>
      <c r="S6" s="67"/>
      <c r="T6" s="70"/>
    </row>
    <row r="7" spans="1:20" ht="38.25" x14ac:dyDescent="0.25">
      <c r="A7" s="4" t="s">
        <v>80</v>
      </c>
      <c r="B7" s="9" t="s">
        <v>81</v>
      </c>
      <c r="C7" s="38"/>
      <c r="D7" s="38"/>
      <c r="E7" s="67">
        <v>0</v>
      </c>
      <c r="F7" s="67"/>
      <c r="G7" s="67"/>
      <c r="H7" s="67"/>
      <c r="I7" s="67">
        <v>0</v>
      </c>
      <c r="J7" s="70"/>
      <c r="K7" s="70"/>
      <c r="L7" s="70"/>
      <c r="M7" s="67">
        <v>1.613</v>
      </c>
      <c r="N7" s="67"/>
      <c r="O7" s="67"/>
      <c r="P7" s="67"/>
      <c r="Q7" s="67">
        <v>0.70411999999999997</v>
      </c>
      <c r="R7" s="70"/>
      <c r="S7" s="67">
        <v>6.4999999999999997E-4</v>
      </c>
      <c r="T7" s="67">
        <v>0</v>
      </c>
    </row>
    <row r="9" spans="1:20" x14ac:dyDescent="0.25">
      <c r="A9" s="18" t="s">
        <v>211</v>
      </c>
    </row>
  </sheetData>
  <mergeCells count="7">
    <mergeCell ref="A1:T1"/>
    <mergeCell ref="A2:A3"/>
    <mergeCell ref="B2:B3"/>
    <mergeCell ref="C2:F2"/>
    <mergeCell ref="G2:J2"/>
    <mergeCell ref="K2:N2"/>
    <mergeCell ref="O2:R2"/>
  </mergeCells>
  <pageMargins left="0.40625" right="0.13281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15"/>
  <sheetViews>
    <sheetView zoomScaleNormal="100" zoomScaleSheetLayoutView="100" zoomScalePageLayoutView="70" workbookViewId="0">
      <selection activeCell="O19" sqref="O19"/>
    </sheetView>
  </sheetViews>
  <sheetFormatPr defaultRowHeight="15" x14ac:dyDescent="0.25"/>
  <sheetData>
    <row r="1" spans="1:9" ht="48.75" customHeight="1" x14ac:dyDescent="0.25">
      <c r="A1" s="93" t="s">
        <v>213</v>
      </c>
      <c r="B1" s="93"/>
      <c r="C1" s="93"/>
      <c r="D1" s="93"/>
      <c r="E1" s="93"/>
      <c r="F1" s="93"/>
      <c r="G1" s="93"/>
      <c r="H1" s="93"/>
      <c r="I1" s="93"/>
    </row>
    <row r="2" spans="1:9" ht="22.5" customHeight="1" x14ac:dyDescent="0.25">
      <c r="A2" s="89" t="s">
        <v>214</v>
      </c>
      <c r="B2" s="90"/>
      <c r="C2" s="90"/>
      <c r="D2" s="90"/>
      <c r="E2" s="90"/>
      <c r="F2" s="90"/>
      <c r="G2" s="90"/>
      <c r="H2" s="90"/>
      <c r="I2" s="91"/>
    </row>
    <row r="3" spans="1:9" ht="21.75" customHeight="1" x14ac:dyDescent="0.25">
      <c r="A3" s="89" t="s">
        <v>216</v>
      </c>
      <c r="B3" s="90"/>
      <c r="C3" s="90"/>
      <c r="D3" s="90"/>
      <c r="E3" s="90"/>
      <c r="F3" s="90"/>
      <c r="G3" s="90"/>
      <c r="H3" s="90"/>
      <c r="I3" s="91"/>
    </row>
    <row r="4" spans="1:9" ht="22.5" customHeight="1" x14ac:dyDescent="0.25">
      <c r="A4" s="89" t="s">
        <v>228</v>
      </c>
      <c r="B4" s="90"/>
      <c r="C4" s="90"/>
      <c r="D4" s="90"/>
      <c r="E4" s="90"/>
      <c r="F4" s="90"/>
      <c r="G4" s="90"/>
      <c r="H4" s="90"/>
      <c r="I4" s="91"/>
    </row>
    <row r="5" spans="1:9" ht="22.5" customHeight="1" x14ac:dyDescent="0.25">
      <c r="A5" s="89" t="s">
        <v>229</v>
      </c>
      <c r="B5" s="90"/>
      <c r="C5" s="90"/>
      <c r="D5" s="90"/>
      <c r="E5" s="90"/>
      <c r="F5" s="90"/>
      <c r="G5" s="90"/>
      <c r="H5" s="90"/>
      <c r="I5" s="91"/>
    </row>
    <row r="6" spans="1:9" ht="21.75" customHeight="1" x14ac:dyDescent="0.25">
      <c r="A6" s="89" t="s">
        <v>230</v>
      </c>
      <c r="B6" s="90"/>
      <c r="C6" s="90"/>
      <c r="D6" s="90"/>
      <c r="E6" s="90"/>
      <c r="F6" s="90"/>
      <c r="G6" s="90"/>
      <c r="H6" s="90"/>
      <c r="I6" s="91"/>
    </row>
    <row r="7" spans="1:9" ht="18" customHeight="1" x14ac:dyDescent="0.25">
      <c r="A7" s="89" t="s">
        <v>231</v>
      </c>
      <c r="B7" s="90"/>
      <c r="C7" s="90"/>
      <c r="D7" s="90"/>
      <c r="E7" s="90"/>
      <c r="F7" s="90"/>
      <c r="G7" s="90"/>
      <c r="H7" s="90"/>
      <c r="I7" s="91"/>
    </row>
    <row r="8" spans="1:9" ht="23.25" customHeight="1" x14ac:dyDescent="0.25">
      <c r="A8" s="89" t="s">
        <v>227</v>
      </c>
      <c r="B8" s="90"/>
      <c r="C8" s="90"/>
      <c r="D8" s="90"/>
      <c r="E8" s="90"/>
      <c r="F8" s="90"/>
      <c r="G8" s="90"/>
      <c r="H8" s="90"/>
      <c r="I8" s="91"/>
    </row>
    <row r="9" spans="1:9" ht="21" customHeight="1" x14ac:dyDescent="0.25">
      <c r="A9" s="89" t="s">
        <v>220</v>
      </c>
      <c r="B9" s="90"/>
      <c r="C9" s="90"/>
      <c r="D9" s="90"/>
      <c r="E9" s="90"/>
      <c r="F9" s="90"/>
      <c r="G9" s="90"/>
      <c r="H9" s="90"/>
      <c r="I9" s="91"/>
    </row>
    <row r="10" spans="1:9" x14ac:dyDescent="0.25">
      <c r="A10" s="89" t="s">
        <v>217</v>
      </c>
      <c r="B10" s="90"/>
      <c r="C10" s="90"/>
      <c r="D10" s="90"/>
      <c r="E10" s="90"/>
      <c r="F10" s="90"/>
      <c r="G10" s="90"/>
      <c r="H10" s="90"/>
      <c r="I10" s="91"/>
    </row>
    <row r="11" spans="1:9" ht="29.25" customHeight="1" x14ac:dyDescent="0.25">
      <c r="A11" s="89" t="s">
        <v>218</v>
      </c>
      <c r="B11" s="90"/>
      <c r="C11" s="90"/>
      <c r="D11" s="90"/>
      <c r="E11" s="90"/>
      <c r="F11" s="90"/>
      <c r="G11" s="90"/>
      <c r="H11" s="90"/>
      <c r="I11" s="91"/>
    </row>
    <row r="12" spans="1:9" ht="29.25" customHeight="1" x14ac:dyDescent="0.25">
      <c r="A12" s="89" t="s">
        <v>215</v>
      </c>
      <c r="B12" s="90"/>
      <c r="C12" s="90"/>
      <c r="D12" s="90"/>
      <c r="E12" s="90"/>
      <c r="F12" s="90"/>
      <c r="G12" s="90"/>
      <c r="H12" s="90"/>
      <c r="I12" s="91"/>
    </row>
    <row r="13" spans="1:9" ht="19.5" customHeight="1" x14ac:dyDescent="0.25">
      <c r="A13" s="92" t="s">
        <v>232</v>
      </c>
      <c r="B13" s="92"/>
      <c r="C13" s="92"/>
      <c r="D13" s="92"/>
      <c r="E13" s="92"/>
      <c r="F13" s="92"/>
      <c r="G13" s="92"/>
      <c r="H13" s="92"/>
      <c r="I13" s="92"/>
    </row>
    <row r="14" spans="1:9" x14ac:dyDescent="0.25">
      <c r="A14" s="88"/>
      <c r="B14" s="88"/>
      <c r="C14" s="88"/>
      <c r="D14" s="88"/>
      <c r="E14" s="88"/>
      <c r="F14" s="88"/>
      <c r="G14" s="88"/>
      <c r="H14" s="88"/>
      <c r="I14" s="88"/>
    </row>
    <row r="15" spans="1:9" x14ac:dyDescent="0.25">
      <c r="A15" s="17" t="s">
        <v>211</v>
      </c>
    </row>
  </sheetData>
  <mergeCells count="14">
    <mergeCell ref="A1:I1"/>
    <mergeCell ref="A2:I2"/>
    <mergeCell ref="A3:I3"/>
    <mergeCell ref="A4:I4"/>
    <mergeCell ref="A5:I5"/>
    <mergeCell ref="A14:I14"/>
    <mergeCell ref="A8:I8"/>
    <mergeCell ref="A6:I6"/>
    <mergeCell ref="A11:I11"/>
    <mergeCell ref="A12:I12"/>
    <mergeCell ref="A13:I13"/>
    <mergeCell ref="A7:I7"/>
    <mergeCell ref="A9:I9"/>
    <mergeCell ref="A10:I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3"/>
  <sheetViews>
    <sheetView view="pageBreakPreview" zoomScaleNormal="100" zoomScaleSheetLayoutView="100" zoomScalePageLayoutView="50" workbookViewId="0">
      <selection sqref="A1:I1"/>
    </sheetView>
  </sheetViews>
  <sheetFormatPr defaultRowHeight="15" x14ac:dyDescent="0.25"/>
  <sheetData>
    <row r="1" spans="1:9" ht="154.5" customHeight="1" x14ac:dyDescent="0.25">
      <c r="A1" s="78" t="s">
        <v>226</v>
      </c>
      <c r="B1" s="78"/>
      <c r="C1" s="78"/>
      <c r="D1" s="78"/>
      <c r="E1" s="78"/>
      <c r="F1" s="78"/>
      <c r="G1" s="78"/>
      <c r="H1" s="78"/>
      <c r="I1" s="78"/>
    </row>
    <row r="3" spans="1:9" x14ac:dyDescent="0.25">
      <c r="A3" s="17" t="s">
        <v>219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Y20"/>
  <sheetViews>
    <sheetView zoomScale="90" zoomScaleNormal="90" zoomScaleSheetLayoutView="80" zoomScalePageLayoutView="89" workbookViewId="0">
      <selection activeCell="W7" sqref="W7"/>
    </sheetView>
  </sheetViews>
  <sheetFormatPr defaultRowHeight="15" x14ac:dyDescent="0.25"/>
  <cols>
    <col min="1" max="1" width="6.28515625" customWidth="1"/>
    <col min="2" max="2" width="29.28515625" customWidth="1"/>
    <col min="5" max="5" width="11.5703125" customWidth="1"/>
    <col min="8" max="8" width="11" customWidth="1"/>
    <col min="11" max="11" width="12.42578125" customWidth="1"/>
    <col min="14" max="14" width="12.140625" customWidth="1"/>
    <col min="17" max="17" width="12.42578125" customWidth="1"/>
  </cols>
  <sheetData>
    <row r="1" spans="1:25" ht="37.5" customHeight="1" x14ac:dyDescent="0.25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5" ht="30.75" customHeight="1" x14ac:dyDescent="0.25">
      <c r="A2" s="80" t="s">
        <v>0</v>
      </c>
      <c r="B2" s="80" t="s">
        <v>55</v>
      </c>
      <c r="C2" s="82" t="s">
        <v>83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80" t="s">
        <v>84</v>
      </c>
    </row>
    <row r="3" spans="1:25" ht="33.75" customHeight="1" x14ac:dyDescent="0.25">
      <c r="A3" s="95"/>
      <c r="B3" s="95"/>
      <c r="C3" s="82" t="s">
        <v>85</v>
      </c>
      <c r="D3" s="83"/>
      <c r="E3" s="84"/>
      <c r="F3" s="82" t="s">
        <v>86</v>
      </c>
      <c r="G3" s="83"/>
      <c r="H3" s="84"/>
      <c r="I3" s="82" t="s">
        <v>87</v>
      </c>
      <c r="J3" s="83"/>
      <c r="K3" s="84"/>
      <c r="L3" s="82" t="s">
        <v>88</v>
      </c>
      <c r="M3" s="83"/>
      <c r="N3" s="84"/>
      <c r="O3" s="82" t="s">
        <v>89</v>
      </c>
      <c r="P3" s="83"/>
      <c r="Q3" s="84"/>
      <c r="R3" s="81"/>
    </row>
    <row r="4" spans="1:25" ht="51" x14ac:dyDescent="0.25">
      <c r="A4" s="81"/>
      <c r="B4" s="81"/>
      <c r="C4" s="4" t="s">
        <v>36</v>
      </c>
      <c r="D4" s="4" t="s">
        <v>37</v>
      </c>
      <c r="E4" s="4" t="s">
        <v>38</v>
      </c>
      <c r="F4" s="4" t="s">
        <v>36</v>
      </c>
      <c r="G4" s="4" t="s">
        <v>37</v>
      </c>
      <c r="H4" s="4" t="s">
        <v>38</v>
      </c>
      <c r="I4" s="4" t="s">
        <v>36</v>
      </c>
      <c r="J4" s="4" t="s">
        <v>37</v>
      </c>
      <c r="K4" s="4" t="s">
        <v>38</v>
      </c>
      <c r="L4" s="4" t="s">
        <v>36</v>
      </c>
      <c r="M4" s="4" t="s">
        <v>37</v>
      </c>
      <c r="N4" s="4" t="s">
        <v>38</v>
      </c>
      <c r="O4" s="4" t="s">
        <v>36</v>
      </c>
      <c r="P4" s="4" t="s">
        <v>37</v>
      </c>
      <c r="Q4" s="4" t="s">
        <v>38</v>
      </c>
      <c r="R4" s="8"/>
    </row>
    <row r="5" spans="1:25" ht="12.75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</row>
    <row r="6" spans="1:25" ht="69.75" customHeight="1" x14ac:dyDescent="0.25">
      <c r="A6" s="12">
        <v>1</v>
      </c>
      <c r="B6" s="9" t="s">
        <v>90</v>
      </c>
      <c r="C6" s="47">
        <v>268</v>
      </c>
      <c r="D6" s="47">
        <v>183</v>
      </c>
      <c r="E6" s="47">
        <f>(D6/C6)*100-100</f>
        <v>-31.71641791044776</v>
      </c>
      <c r="F6" s="47">
        <v>16</v>
      </c>
      <c r="G6" s="47">
        <v>26</v>
      </c>
      <c r="H6" s="47">
        <f>(G6/F6)*100-100</f>
        <v>62.5</v>
      </c>
      <c r="I6" s="47">
        <v>4</v>
      </c>
      <c r="J6" s="47">
        <v>4</v>
      </c>
      <c r="K6" s="47">
        <v>0</v>
      </c>
      <c r="L6" s="47">
        <v>0</v>
      </c>
      <c r="M6" s="47">
        <v>2</v>
      </c>
      <c r="N6" s="47">
        <v>200</v>
      </c>
      <c r="O6" s="47">
        <v>0</v>
      </c>
      <c r="P6" s="47">
        <v>0</v>
      </c>
      <c r="Q6" s="47">
        <v>0</v>
      </c>
      <c r="R6" s="47">
        <v>215</v>
      </c>
    </row>
    <row r="7" spans="1:25" ht="129.75" customHeight="1" x14ac:dyDescent="0.25">
      <c r="A7" s="12">
        <v>2</v>
      </c>
      <c r="B7" s="9" t="s">
        <v>91</v>
      </c>
      <c r="C7" s="47">
        <v>249</v>
      </c>
      <c r="D7" s="47">
        <v>170</v>
      </c>
      <c r="E7" s="47">
        <f>(D7/C7)*100-100</f>
        <v>-31.726907630522078</v>
      </c>
      <c r="F7" s="47">
        <v>13</v>
      </c>
      <c r="G7" s="47">
        <v>22</v>
      </c>
      <c r="H7" s="47">
        <f>(G7/F7)*100-100</f>
        <v>69.230769230769226</v>
      </c>
      <c r="I7" s="47">
        <v>2</v>
      </c>
      <c r="J7" s="47">
        <v>3</v>
      </c>
      <c r="K7" s="47">
        <v>50</v>
      </c>
      <c r="L7" s="47">
        <v>0</v>
      </c>
      <c r="M7" s="47">
        <v>1</v>
      </c>
      <c r="N7" s="47">
        <v>100</v>
      </c>
      <c r="O7" s="47">
        <v>0</v>
      </c>
      <c r="P7" s="47">
        <v>0</v>
      </c>
      <c r="Q7" s="47">
        <v>0</v>
      </c>
      <c r="R7" s="47">
        <v>196</v>
      </c>
    </row>
    <row r="8" spans="1:25" ht="170.25" customHeight="1" x14ac:dyDescent="0.25">
      <c r="A8" s="12">
        <v>3</v>
      </c>
      <c r="B8" s="9" t="s">
        <v>92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</row>
    <row r="9" spans="1:25" ht="38.25" customHeight="1" x14ac:dyDescent="0.25">
      <c r="A9" s="12" t="s">
        <v>127</v>
      </c>
      <c r="B9" s="9" t="s">
        <v>93</v>
      </c>
      <c r="C9" s="40"/>
      <c r="D9" s="40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25" ht="37.5" customHeight="1" x14ac:dyDescent="0.25">
      <c r="A10" s="12" t="s">
        <v>128</v>
      </c>
      <c r="B10" s="9" t="s">
        <v>94</v>
      </c>
      <c r="C10" s="40"/>
      <c r="D10" s="40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25" ht="104.25" customHeight="1" x14ac:dyDescent="0.25">
      <c r="A11" s="12">
        <v>4</v>
      </c>
      <c r="B11" s="9" t="s">
        <v>95</v>
      </c>
      <c r="C11" s="47">
        <v>10</v>
      </c>
      <c r="D11" s="47">
        <v>10</v>
      </c>
      <c r="E11" s="47">
        <f t="shared" ref="E11:E13" si="0">(D11/C11)*100-100</f>
        <v>0</v>
      </c>
      <c r="F11" s="47">
        <v>10</v>
      </c>
      <c r="G11" s="47">
        <v>10</v>
      </c>
      <c r="H11" s="47">
        <v>0</v>
      </c>
      <c r="I11" s="47">
        <v>0</v>
      </c>
      <c r="J11" s="47">
        <v>12</v>
      </c>
      <c r="K11" s="47">
        <v>0</v>
      </c>
      <c r="L11" s="47">
        <v>0</v>
      </c>
      <c r="M11" s="47">
        <v>12</v>
      </c>
      <c r="N11" s="47">
        <v>0</v>
      </c>
      <c r="O11" s="47">
        <v>0</v>
      </c>
      <c r="P11" s="47">
        <v>0</v>
      </c>
      <c r="Q11" s="47">
        <v>0</v>
      </c>
      <c r="R11" s="47"/>
      <c r="Y11" t="s">
        <v>163</v>
      </c>
    </row>
    <row r="12" spans="1:25" ht="79.5" customHeight="1" x14ac:dyDescent="0.25">
      <c r="A12" s="12">
        <v>5</v>
      </c>
      <c r="B12" s="9" t="s">
        <v>96</v>
      </c>
      <c r="C12" s="47">
        <v>247</v>
      </c>
      <c r="D12" s="47">
        <v>155</v>
      </c>
      <c r="E12" s="47">
        <f t="shared" si="0"/>
        <v>-37.246963562753031</v>
      </c>
      <c r="F12" s="47">
        <v>11</v>
      </c>
      <c r="G12" s="47">
        <v>19</v>
      </c>
      <c r="H12" s="47">
        <f t="shared" ref="H12:H13" si="1">(G12/F12)*100-100</f>
        <v>72.72727272727272</v>
      </c>
      <c r="I12" s="47">
        <v>1</v>
      </c>
      <c r="J12" s="47">
        <v>3</v>
      </c>
      <c r="K12" s="47">
        <v>200</v>
      </c>
      <c r="L12" s="47">
        <v>0</v>
      </c>
      <c r="M12" s="47">
        <v>1</v>
      </c>
      <c r="N12" s="47">
        <v>100</v>
      </c>
      <c r="O12" s="47">
        <v>0</v>
      </c>
      <c r="P12" s="47">
        <v>0</v>
      </c>
      <c r="Q12" s="47">
        <v>0</v>
      </c>
      <c r="R12" s="48">
        <f>D12+G12+J12+M12</f>
        <v>178</v>
      </c>
      <c r="T12" s="32"/>
    </row>
    <row r="13" spans="1:25" ht="79.5" customHeight="1" x14ac:dyDescent="0.25">
      <c r="A13" s="12">
        <v>6</v>
      </c>
      <c r="B13" s="9" t="s">
        <v>97</v>
      </c>
      <c r="C13" s="47">
        <v>287</v>
      </c>
      <c r="D13" s="47">
        <v>108</v>
      </c>
      <c r="E13" s="47">
        <f t="shared" si="0"/>
        <v>-62.369337979094077</v>
      </c>
      <c r="F13" s="47">
        <v>9</v>
      </c>
      <c r="G13" s="47">
        <v>16</v>
      </c>
      <c r="H13" s="47">
        <f t="shared" si="1"/>
        <v>77.777777777777771</v>
      </c>
      <c r="I13" s="47">
        <v>0</v>
      </c>
      <c r="J13" s="47">
        <v>3</v>
      </c>
      <c r="K13" s="47">
        <v>300</v>
      </c>
      <c r="L13" s="47">
        <v>0</v>
      </c>
      <c r="M13" s="47">
        <v>1</v>
      </c>
      <c r="N13" s="47">
        <v>0</v>
      </c>
      <c r="O13" s="47">
        <v>0</v>
      </c>
      <c r="P13" s="47">
        <v>0</v>
      </c>
      <c r="Q13" s="49">
        <v>0</v>
      </c>
      <c r="R13" s="50">
        <f>D13+G13+J13+M13</f>
        <v>128</v>
      </c>
      <c r="S13" s="33"/>
    </row>
    <row r="14" spans="1:25" ht="144.75" customHeight="1" x14ac:dyDescent="0.25">
      <c r="A14" s="12">
        <v>7</v>
      </c>
      <c r="B14" s="9" t="s">
        <v>98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51">
        <v>0</v>
      </c>
    </row>
    <row r="15" spans="1:25" ht="37.5" customHeight="1" x14ac:dyDescent="0.25">
      <c r="A15" s="12" t="s">
        <v>160</v>
      </c>
      <c r="B15" s="9" t="s">
        <v>93</v>
      </c>
      <c r="C15" s="40"/>
      <c r="D15" s="40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25" ht="39.75" customHeight="1" x14ac:dyDescent="0.25">
      <c r="A16" s="12" t="s">
        <v>161</v>
      </c>
      <c r="B16" s="9" t="s">
        <v>99</v>
      </c>
      <c r="C16" s="40"/>
      <c r="D16" s="40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2"/>
    </row>
    <row r="17" spans="1:19" ht="94.5" customHeight="1" x14ac:dyDescent="0.25">
      <c r="A17" s="12">
        <v>8</v>
      </c>
      <c r="B17" s="9" t="s">
        <v>100</v>
      </c>
      <c r="C17" s="52">
        <v>60</v>
      </c>
      <c r="D17" s="52">
        <v>72</v>
      </c>
      <c r="E17" s="52">
        <f>(D17/C17)*100-100</f>
        <v>20</v>
      </c>
      <c r="F17" s="52">
        <v>75</v>
      </c>
      <c r="G17" s="52">
        <v>80</v>
      </c>
      <c r="H17" s="52">
        <f t="shared" ref="H17" si="2">(G17/F17)*100-100</f>
        <v>6.6666666666666714</v>
      </c>
      <c r="I17" s="52">
        <v>0</v>
      </c>
      <c r="J17" s="52">
        <v>154</v>
      </c>
      <c r="K17" s="52">
        <v>0</v>
      </c>
      <c r="L17" s="47">
        <v>0</v>
      </c>
      <c r="M17" s="47">
        <v>62</v>
      </c>
      <c r="N17" s="47">
        <v>0</v>
      </c>
      <c r="O17" s="47">
        <v>0</v>
      </c>
      <c r="P17" s="47">
        <v>0</v>
      </c>
      <c r="Q17" s="49">
        <v>0</v>
      </c>
      <c r="R17" s="41"/>
      <c r="S17" s="33"/>
    </row>
    <row r="18" spans="1:19" x14ac:dyDescent="0.25">
      <c r="A18" s="14"/>
    </row>
    <row r="19" spans="1:19" x14ac:dyDescent="0.25">
      <c r="A19" s="14"/>
    </row>
    <row r="20" spans="1:19" x14ac:dyDescent="0.25">
      <c r="A20" s="18" t="s">
        <v>211</v>
      </c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3298611111111111" right="0.19685039370078741" top="0.74803149606299213" bottom="0.74803149606299213" header="0.31496062992125984" footer="0.31496062992125984"/>
  <pageSetup paperSize="9" scale="72" fitToHeight="0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E23"/>
  <sheetViews>
    <sheetView view="pageBreakPreview" zoomScaleNormal="100" zoomScaleSheetLayoutView="100" zoomScalePageLayoutView="60" workbookViewId="0">
      <selection activeCell="J19" sqref="J19"/>
    </sheetView>
  </sheetViews>
  <sheetFormatPr defaultRowHeight="15" x14ac:dyDescent="0.25"/>
  <cols>
    <col min="1" max="1" width="21.5703125" customWidth="1"/>
    <col min="2" max="2" width="16.5703125" customWidth="1"/>
    <col min="3" max="3" width="11.7109375" customWidth="1"/>
    <col min="4" max="4" width="10.28515625" customWidth="1"/>
    <col min="5" max="5" width="10.5703125" customWidth="1"/>
    <col min="6" max="6" width="10.28515625" customWidth="1"/>
    <col min="7" max="7" width="11.42578125" customWidth="1"/>
    <col min="8" max="8" width="14.140625" customWidth="1"/>
    <col min="9" max="9" width="13.42578125" customWidth="1"/>
    <col min="10" max="11" width="13.85546875" customWidth="1"/>
  </cols>
  <sheetData>
    <row r="1" spans="1:31" ht="58.5" customHeight="1" x14ac:dyDescent="0.25">
      <c r="A1" s="85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5.5" customHeight="1" x14ac:dyDescent="0.25">
      <c r="A2" s="82" t="s">
        <v>102</v>
      </c>
      <c r="B2" s="83"/>
      <c r="C2" s="84"/>
      <c r="D2" s="82">
        <v>15</v>
      </c>
      <c r="E2" s="84"/>
      <c r="F2" s="82">
        <v>150</v>
      </c>
      <c r="G2" s="84"/>
      <c r="H2" s="82">
        <v>250</v>
      </c>
      <c r="I2" s="84"/>
      <c r="J2" s="82">
        <v>670</v>
      </c>
      <c r="K2" s="84"/>
    </row>
    <row r="3" spans="1:31" ht="22.5" customHeight="1" x14ac:dyDescent="0.25">
      <c r="A3" s="82" t="s">
        <v>103</v>
      </c>
      <c r="B3" s="83"/>
      <c r="C3" s="84"/>
      <c r="D3" s="4" t="s">
        <v>104</v>
      </c>
      <c r="E3" s="4" t="s">
        <v>105</v>
      </c>
      <c r="F3" s="4" t="s">
        <v>104</v>
      </c>
      <c r="G3" s="4" t="s">
        <v>105</v>
      </c>
      <c r="H3" s="4" t="s">
        <v>104</v>
      </c>
      <c r="I3" s="4" t="s">
        <v>105</v>
      </c>
      <c r="J3" s="4" t="s">
        <v>104</v>
      </c>
      <c r="K3" s="4" t="s">
        <v>105</v>
      </c>
    </row>
    <row r="4" spans="1:31" ht="38.25" x14ac:dyDescent="0.25">
      <c r="A4" s="4" t="s">
        <v>106</v>
      </c>
      <c r="B4" s="4" t="s">
        <v>107</v>
      </c>
      <c r="C4" s="4" t="s">
        <v>108</v>
      </c>
      <c r="D4" s="8"/>
      <c r="E4" s="8"/>
      <c r="F4" s="8"/>
      <c r="G4" s="8"/>
      <c r="H4" s="8"/>
      <c r="I4" s="8"/>
      <c r="J4" s="8"/>
      <c r="K4" s="8"/>
    </row>
    <row r="5" spans="1:31" ht="15" customHeight="1" x14ac:dyDescent="0.25">
      <c r="A5" s="80" t="s">
        <v>176</v>
      </c>
      <c r="B5" s="80" t="s">
        <v>109</v>
      </c>
      <c r="C5" s="4" t="s">
        <v>110</v>
      </c>
      <c r="D5" s="53">
        <v>58170.76</v>
      </c>
      <c r="E5" s="53">
        <v>29085.38</v>
      </c>
      <c r="F5" s="53">
        <v>86273.11</v>
      </c>
      <c r="G5" s="53">
        <v>43136.56</v>
      </c>
      <c r="H5" s="54">
        <v>5221696.91</v>
      </c>
      <c r="I5" s="54">
        <v>2026469.84</v>
      </c>
      <c r="J5" s="54">
        <v>5953574.7800000003</v>
      </c>
      <c r="K5" s="54">
        <v>3063581.91</v>
      </c>
    </row>
    <row r="6" spans="1:31" x14ac:dyDescent="0.25">
      <c r="A6" s="95"/>
      <c r="B6" s="81"/>
      <c r="C6" s="4" t="s">
        <v>111</v>
      </c>
      <c r="D6" s="53">
        <v>58170.76</v>
      </c>
      <c r="E6" s="53">
        <v>29085.38</v>
      </c>
      <c r="F6" s="53">
        <v>86273.11</v>
      </c>
      <c r="G6" s="53">
        <v>43136.56</v>
      </c>
      <c r="H6" s="54">
        <v>5366166.58</v>
      </c>
      <c r="I6" s="54">
        <v>1773596.87</v>
      </c>
      <c r="J6" s="54">
        <v>4665103.42</v>
      </c>
      <c r="K6" s="54">
        <v>2677801.37</v>
      </c>
    </row>
    <row r="7" spans="1:31" x14ac:dyDescent="0.25">
      <c r="A7" s="95"/>
      <c r="B7" s="80" t="s">
        <v>112</v>
      </c>
      <c r="C7" s="4" t="s">
        <v>110</v>
      </c>
      <c r="D7" s="53">
        <v>58170.76</v>
      </c>
      <c r="E7" s="53">
        <v>29085.38</v>
      </c>
      <c r="F7" s="53">
        <v>86273.11</v>
      </c>
      <c r="G7" s="53">
        <v>43136.56</v>
      </c>
      <c r="H7" s="55" t="s">
        <v>175</v>
      </c>
      <c r="I7" s="55" t="s">
        <v>175</v>
      </c>
      <c r="J7" s="55" t="s">
        <v>175</v>
      </c>
      <c r="K7" s="55" t="s">
        <v>175</v>
      </c>
    </row>
    <row r="8" spans="1:31" x14ac:dyDescent="0.25">
      <c r="A8" s="81"/>
      <c r="B8" s="81"/>
      <c r="C8" s="4" t="s">
        <v>111</v>
      </c>
      <c r="D8" s="53">
        <v>58170.76</v>
      </c>
      <c r="E8" s="53">
        <v>29085.38</v>
      </c>
      <c r="F8" s="53">
        <v>86273.11</v>
      </c>
      <c r="G8" s="53">
        <v>43136.56</v>
      </c>
      <c r="H8" s="55" t="s">
        <v>175</v>
      </c>
      <c r="I8" s="55" t="s">
        <v>175</v>
      </c>
      <c r="J8" s="55" t="s">
        <v>175</v>
      </c>
      <c r="K8" s="55" t="s">
        <v>175</v>
      </c>
    </row>
    <row r="9" spans="1:31" ht="15" customHeight="1" x14ac:dyDescent="0.25">
      <c r="A9" s="80">
        <v>750</v>
      </c>
      <c r="B9" s="80" t="s">
        <v>109</v>
      </c>
      <c r="C9" s="4" t="s">
        <v>110</v>
      </c>
      <c r="D9" s="53">
        <v>58170.76</v>
      </c>
      <c r="E9" s="53">
        <v>29085.38</v>
      </c>
      <c r="F9" s="53">
        <v>86273.11</v>
      </c>
      <c r="G9" s="53">
        <v>43136.56</v>
      </c>
      <c r="H9" s="56">
        <v>7396539.4400000004</v>
      </c>
      <c r="I9" s="54">
        <v>3169141.72</v>
      </c>
      <c r="J9" s="54">
        <v>9665628.1899999995</v>
      </c>
      <c r="K9" s="54">
        <v>4531928.91</v>
      </c>
    </row>
    <row r="10" spans="1:31" x14ac:dyDescent="0.25">
      <c r="A10" s="95"/>
      <c r="B10" s="81"/>
      <c r="C10" s="4" t="s">
        <v>111</v>
      </c>
      <c r="D10" s="53">
        <v>58170.76</v>
      </c>
      <c r="E10" s="53">
        <v>29085.38</v>
      </c>
      <c r="F10" s="53">
        <v>86273.11</v>
      </c>
      <c r="G10" s="53">
        <v>43136.56</v>
      </c>
      <c r="H10" s="54">
        <v>7676295.1699999999</v>
      </c>
      <c r="I10" s="54">
        <v>2028617.18</v>
      </c>
      <c r="J10" s="54">
        <v>6444449.7999999998</v>
      </c>
      <c r="K10" s="54">
        <v>3567474.56</v>
      </c>
    </row>
    <row r="11" spans="1:31" x14ac:dyDescent="0.25">
      <c r="A11" s="95"/>
      <c r="B11" s="80" t="s">
        <v>112</v>
      </c>
      <c r="C11" s="4" t="s">
        <v>110</v>
      </c>
      <c r="D11" s="53" t="s">
        <v>175</v>
      </c>
      <c r="E11" s="53" t="s">
        <v>175</v>
      </c>
      <c r="F11" s="53" t="s">
        <v>175</v>
      </c>
      <c r="G11" s="53" t="s">
        <v>175</v>
      </c>
      <c r="H11" s="55" t="s">
        <v>175</v>
      </c>
      <c r="I11" s="55" t="s">
        <v>175</v>
      </c>
      <c r="J11" s="55" t="s">
        <v>175</v>
      </c>
      <c r="K11" s="55" t="s">
        <v>175</v>
      </c>
    </row>
    <row r="12" spans="1:31" x14ac:dyDescent="0.25">
      <c r="A12" s="81"/>
      <c r="B12" s="81"/>
      <c r="C12" s="4" t="s">
        <v>111</v>
      </c>
      <c r="D12" s="53" t="s">
        <v>175</v>
      </c>
      <c r="E12" s="53" t="s">
        <v>175</v>
      </c>
      <c r="F12" s="53" t="s">
        <v>175</v>
      </c>
      <c r="G12" s="53" t="s">
        <v>175</v>
      </c>
      <c r="H12" s="55" t="s">
        <v>175</v>
      </c>
      <c r="I12" s="55" t="s">
        <v>175</v>
      </c>
      <c r="J12" s="55" t="s">
        <v>175</v>
      </c>
      <c r="K12" s="55" t="s">
        <v>175</v>
      </c>
    </row>
    <row r="13" spans="1:31" x14ac:dyDescent="0.25">
      <c r="A13" s="80">
        <v>1000</v>
      </c>
      <c r="B13" s="80" t="s">
        <v>109</v>
      </c>
      <c r="C13" s="4" t="s">
        <v>110</v>
      </c>
      <c r="D13" s="53">
        <v>58170.76</v>
      </c>
      <c r="E13" s="53">
        <v>29085.38</v>
      </c>
      <c r="F13" s="53">
        <v>86273.11</v>
      </c>
      <c r="G13" s="53">
        <v>43136.56</v>
      </c>
      <c r="H13" s="56">
        <v>9099630.4600000009</v>
      </c>
      <c r="I13" s="54">
        <v>3707331.67</v>
      </c>
      <c r="J13" s="57">
        <v>11727880.08</v>
      </c>
      <c r="K13" s="54">
        <v>5347672.57</v>
      </c>
    </row>
    <row r="14" spans="1:31" ht="15" customHeight="1" x14ac:dyDescent="0.25">
      <c r="A14" s="95"/>
      <c r="B14" s="81"/>
      <c r="C14" s="4" t="s">
        <v>111</v>
      </c>
      <c r="D14" s="53">
        <v>58170.76</v>
      </c>
      <c r="E14" s="53">
        <v>29085.38</v>
      </c>
      <c r="F14" s="53">
        <v>86273.11</v>
      </c>
      <c r="G14" s="53">
        <v>43136.56</v>
      </c>
      <c r="H14" s="54">
        <v>8845926.9800000004</v>
      </c>
      <c r="I14" s="54">
        <v>2186632.2799999998</v>
      </c>
      <c r="J14" s="54">
        <v>7432975.5599999996</v>
      </c>
      <c r="K14" s="54">
        <v>4061737.44</v>
      </c>
    </row>
    <row r="15" spans="1:31" x14ac:dyDescent="0.25">
      <c r="A15" s="95"/>
      <c r="B15" s="80" t="s">
        <v>112</v>
      </c>
      <c r="C15" s="4" t="s">
        <v>110</v>
      </c>
      <c r="D15" s="53" t="s">
        <v>175</v>
      </c>
      <c r="E15" s="53" t="s">
        <v>175</v>
      </c>
      <c r="F15" s="53" t="s">
        <v>175</v>
      </c>
      <c r="G15" s="53" t="s">
        <v>175</v>
      </c>
      <c r="H15" s="55" t="s">
        <v>175</v>
      </c>
      <c r="I15" s="55" t="s">
        <v>175</v>
      </c>
      <c r="J15" s="55" t="s">
        <v>175</v>
      </c>
      <c r="K15" s="55" t="s">
        <v>175</v>
      </c>
    </row>
    <row r="16" spans="1:31" x14ac:dyDescent="0.25">
      <c r="A16" s="81"/>
      <c r="B16" s="81"/>
      <c r="C16" s="4" t="s">
        <v>111</v>
      </c>
      <c r="D16" s="53" t="s">
        <v>175</v>
      </c>
      <c r="E16" s="53" t="s">
        <v>175</v>
      </c>
      <c r="F16" s="53" t="s">
        <v>175</v>
      </c>
      <c r="G16" s="53" t="s">
        <v>175</v>
      </c>
      <c r="H16" s="55" t="s">
        <v>175</v>
      </c>
      <c r="I16" s="55" t="s">
        <v>175</v>
      </c>
      <c r="J16" s="55" t="s">
        <v>175</v>
      </c>
      <c r="K16" s="55" t="s">
        <v>175</v>
      </c>
    </row>
    <row r="17" spans="1:11" x14ac:dyDescent="0.25">
      <c r="A17" s="80">
        <v>1250</v>
      </c>
      <c r="B17" s="80" t="s">
        <v>109</v>
      </c>
      <c r="C17" s="4" t="s">
        <v>110</v>
      </c>
      <c r="D17" s="53">
        <v>58170.76</v>
      </c>
      <c r="E17" s="53">
        <v>29085.38</v>
      </c>
      <c r="F17" s="53">
        <v>86273.11</v>
      </c>
      <c r="G17" s="53">
        <v>43136.56</v>
      </c>
      <c r="H17" s="54">
        <v>10332688.130000001</v>
      </c>
      <c r="I17" s="54">
        <v>4245521.62</v>
      </c>
      <c r="J17" s="54">
        <v>13790131.970000001</v>
      </c>
      <c r="K17" s="54">
        <v>6163419.2400000002</v>
      </c>
    </row>
    <row r="18" spans="1:11" x14ac:dyDescent="0.25">
      <c r="A18" s="95"/>
      <c r="B18" s="81"/>
      <c r="C18" s="4" t="s">
        <v>111</v>
      </c>
      <c r="D18" s="53">
        <v>58170.76</v>
      </c>
      <c r="E18" s="53">
        <v>29085.38</v>
      </c>
      <c r="F18" s="53">
        <v>86273.11</v>
      </c>
      <c r="G18" s="53">
        <v>43136.56</v>
      </c>
      <c r="H18" s="54">
        <v>10015558.789999999</v>
      </c>
      <c r="I18" s="54">
        <v>2344647.39</v>
      </c>
      <c r="J18" s="54">
        <v>8421501.3200000003</v>
      </c>
      <c r="K18" s="54">
        <v>4556000.32</v>
      </c>
    </row>
    <row r="19" spans="1:11" x14ac:dyDescent="0.25">
      <c r="A19" s="95"/>
      <c r="B19" s="80" t="s">
        <v>112</v>
      </c>
      <c r="C19" s="4" t="s">
        <v>110</v>
      </c>
      <c r="D19" s="53" t="s">
        <v>175</v>
      </c>
      <c r="E19" s="53" t="s">
        <v>175</v>
      </c>
      <c r="F19" s="53" t="s">
        <v>175</v>
      </c>
      <c r="G19" s="53" t="s">
        <v>175</v>
      </c>
      <c r="H19" s="55" t="s">
        <v>175</v>
      </c>
      <c r="I19" s="55" t="s">
        <v>175</v>
      </c>
      <c r="J19" s="55" t="s">
        <v>175</v>
      </c>
      <c r="K19" s="55" t="s">
        <v>175</v>
      </c>
    </row>
    <row r="20" spans="1:11" x14ac:dyDescent="0.25">
      <c r="A20" s="81"/>
      <c r="B20" s="81"/>
      <c r="C20" s="4" t="s">
        <v>111</v>
      </c>
      <c r="D20" s="53" t="s">
        <v>175</v>
      </c>
      <c r="E20" s="53" t="s">
        <v>175</v>
      </c>
      <c r="F20" s="53" t="s">
        <v>175</v>
      </c>
      <c r="G20" s="53" t="s">
        <v>175</v>
      </c>
      <c r="H20" s="55" t="s">
        <v>175</v>
      </c>
      <c r="I20" s="55" t="s">
        <v>175</v>
      </c>
      <c r="J20" s="55" t="s">
        <v>175</v>
      </c>
      <c r="K20" s="55" t="s">
        <v>175</v>
      </c>
    </row>
    <row r="21" spans="1:11" x14ac:dyDescent="0.25">
      <c r="D21" s="43"/>
      <c r="E21" s="43"/>
      <c r="F21" s="43"/>
      <c r="G21" s="43"/>
      <c r="H21" s="43"/>
      <c r="I21" s="43"/>
      <c r="J21" s="43"/>
      <c r="K21" s="43"/>
    </row>
    <row r="23" spans="1:11" x14ac:dyDescent="0.25">
      <c r="A23" s="17" t="s">
        <v>211</v>
      </c>
    </row>
  </sheetData>
  <mergeCells count="19">
    <mergeCell ref="H2:I2"/>
    <mergeCell ref="J2:K2"/>
    <mergeCell ref="A3:C3"/>
    <mergeCell ref="A1:K1"/>
    <mergeCell ref="A13:A16"/>
    <mergeCell ref="B13:B14"/>
    <mergeCell ref="B15:B16"/>
    <mergeCell ref="A2:C2"/>
    <mergeCell ref="D2:E2"/>
    <mergeCell ref="F2:G2"/>
    <mergeCell ref="A17:A20"/>
    <mergeCell ref="B17:B18"/>
    <mergeCell ref="B19:B20"/>
    <mergeCell ref="A5:A8"/>
    <mergeCell ref="B5:B6"/>
    <mergeCell ref="B7:B8"/>
    <mergeCell ref="A9:A12"/>
    <mergeCell ref="B9:B10"/>
    <mergeCell ref="B11:B12"/>
  </mergeCells>
  <pageMargins left="0.82638888888888884" right="0.4921875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Q28"/>
  <sheetViews>
    <sheetView zoomScale="90" zoomScaleNormal="90" zoomScaleSheetLayoutView="90" zoomScalePageLayoutView="50" workbookViewId="0">
      <selection activeCell="P6" sqref="P6"/>
    </sheetView>
  </sheetViews>
  <sheetFormatPr defaultRowHeight="15" x14ac:dyDescent="0.25"/>
  <cols>
    <col min="1" max="1" width="8" customWidth="1"/>
    <col min="2" max="2" width="17" customWidth="1"/>
    <col min="5" max="5" width="11" customWidth="1"/>
    <col min="8" max="8" width="11" customWidth="1"/>
    <col min="11" max="11" width="10.7109375" customWidth="1"/>
    <col min="14" max="14" width="11" customWidth="1"/>
    <col min="17" max="17" width="11.28515625" customWidth="1"/>
  </cols>
  <sheetData>
    <row r="1" spans="1:17" ht="57" customHeight="1" x14ac:dyDescent="0.25">
      <c r="A1" s="96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x14ac:dyDescent="0.25">
      <c r="A2" s="80" t="s">
        <v>0</v>
      </c>
      <c r="B2" s="80" t="s">
        <v>30</v>
      </c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38.25" customHeight="1" x14ac:dyDescent="0.25">
      <c r="A3" s="95"/>
      <c r="B3" s="95"/>
      <c r="C3" s="82" t="s">
        <v>32</v>
      </c>
      <c r="D3" s="83"/>
      <c r="E3" s="84"/>
      <c r="F3" s="82" t="s">
        <v>33</v>
      </c>
      <c r="G3" s="83"/>
      <c r="H3" s="84"/>
      <c r="I3" s="82" t="s">
        <v>34</v>
      </c>
      <c r="J3" s="83"/>
      <c r="K3" s="84"/>
      <c r="L3" s="82" t="s">
        <v>35</v>
      </c>
      <c r="M3" s="83"/>
      <c r="N3" s="84"/>
      <c r="O3" s="82" t="s">
        <v>14</v>
      </c>
      <c r="P3" s="83"/>
      <c r="Q3" s="84"/>
    </row>
    <row r="4" spans="1:17" ht="51" x14ac:dyDescent="0.25">
      <c r="A4" s="81"/>
      <c r="B4" s="81"/>
      <c r="C4" s="4" t="s">
        <v>36</v>
      </c>
      <c r="D4" s="4" t="s">
        <v>37</v>
      </c>
      <c r="E4" s="4" t="s">
        <v>38</v>
      </c>
      <c r="F4" s="4" t="s">
        <v>36</v>
      </c>
      <c r="G4" s="4" t="s">
        <v>37</v>
      </c>
      <c r="H4" s="4" t="s">
        <v>38</v>
      </c>
      <c r="I4" s="4" t="s">
        <v>36</v>
      </c>
      <c r="J4" s="4" t="s">
        <v>37</v>
      </c>
      <c r="K4" s="4" t="s">
        <v>38</v>
      </c>
      <c r="L4" s="4" t="s">
        <v>36</v>
      </c>
      <c r="M4" s="4" t="s">
        <v>37</v>
      </c>
      <c r="N4" s="4" t="s">
        <v>38</v>
      </c>
      <c r="O4" s="4" t="s">
        <v>36</v>
      </c>
      <c r="P4" s="4" t="s">
        <v>37</v>
      </c>
      <c r="Q4" s="4" t="s">
        <v>38</v>
      </c>
    </row>
    <row r="5" spans="1:17" ht="11.25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ht="55.5" customHeight="1" x14ac:dyDescent="0.25">
      <c r="A6" s="4">
        <v>1</v>
      </c>
      <c r="B6" s="9" t="s">
        <v>39</v>
      </c>
      <c r="C6" s="65">
        <v>58</v>
      </c>
      <c r="D6" s="65">
        <v>147</v>
      </c>
      <c r="E6" s="59">
        <f t="shared" ref="E6:E16" si="0">(D6/C6)*100-100</f>
        <v>153.44827586206895</v>
      </c>
      <c r="F6" s="38"/>
      <c r="G6" s="38"/>
      <c r="H6" s="38"/>
      <c r="I6" s="63">
        <v>317</v>
      </c>
      <c r="J6" s="63">
        <v>249</v>
      </c>
      <c r="K6" s="59">
        <f t="shared" ref="K6" si="1">(J6/I6)*100-100</f>
        <v>-21.451104100946367</v>
      </c>
      <c r="L6" s="44"/>
      <c r="M6" s="44"/>
      <c r="N6" s="44"/>
      <c r="O6" s="38"/>
      <c r="P6" s="38"/>
      <c r="Q6" s="8"/>
    </row>
    <row r="7" spans="1:17" ht="51" x14ac:dyDescent="0.25">
      <c r="A7" s="12" t="s">
        <v>113</v>
      </c>
      <c r="B7" s="9" t="s">
        <v>40</v>
      </c>
      <c r="C7" s="15">
        <v>3</v>
      </c>
      <c r="D7" s="15">
        <v>3</v>
      </c>
      <c r="E7" s="59">
        <f t="shared" si="0"/>
        <v>0</v>
      </c>
      <c r="F7" s="38"/>
      <c r="G7" s="38"/>
      <c r="H7" s="38"/>
      <c r="I7" s="38"/>
      <c r="J7" s="38"/>
      <c r="K7" s="39"/>
      <c r="L7" s="44"/>
      <c r="M7" s="44"/>
      <c r="N7" s="44"/>
      <c r="O7" s="38"/>
      <c r="P7" s="38"/>
      <c r="Q7" s="8"/>
    </row>
    <row r="8" spans="1:17" ht="45" customHeight="1" x14ac:dyDescent="0.25">
      <c r="A8" s="12" t="s">
        <v>114</v>
      </c>
      <c r="B8" s="9" t="s">
        <v>41</v>
      </c>
      <c r="C8" s="15">
        <v>0</v>
      </c>
      <c r="D8" s="15">
        <v>0</v>
      </c>
      <c r="E8" s="59">
        <v>0</v>
      </c>
      <c r="F8" s="35"/>
      <c r="G8" s="35"/>
      <c r="H8" s="35"/>
      <c r="I8" s="15">
        <v>288</v>
      </c>
      <c r="J8" s="15">
        <v>215</v>
      </c>
      <c r="K8" s="59">
        <f t="shared" ref="K8:K9" si="2">(J8/I8)*100-100</f>
        <v>-25.347222222222214</v>
      </c>
      <c r="L8" s="39"/>
      <c r="M8" s="39"/>
      <c r="N8" s="39"/>
      <c r="O8" s="35"/>
      <c r="P8" s="35"/>
      <c r="Q8" s="15"/>
    </row>
    <row r="9" spans="1:17" ht="55.5" customHeight="1" x14ac:dyDescent="0.25">
      <c r="A9" s="12" t="s">
        <v>115</v>
      </c>
      <c r="B9" s="9" t="s">
        <v>42</v>
      </c>
      <c r="C9" s="15">
        <v>47</v>
      </c>
      <c r="D9" s="15">
        <v>136</v>
      </c>
      <c r="E9" s="59">
        <f t="shared" si="0"/>
        <v>189.36170212765961</v>
      </c>
      <c r="F9" s="8"/>
      <c r="G9" s="8"/>
      <c r="H9" s="8"/>
      <c r="I9" s="15">
        <v>29</v>
      </c>
      <c r="J9" s="15">
        <v>34</v>
      </c>
      <c r="K9" s="59">
        <f t="shared" si="2"/>
        <v>17.241379310344811</v>
      </c>
      <c r="L9" s="44"/>
      <c r="M9" s="44"/>
      <c r="N9" s="44"/>
      <c r="O9" s="38"/>
      <c r="P9" s="38"/>
      <c r="Q9" s="8"/>
    </row>
    <row r="10" spans="1:17" ht="31.5" customHeight="1" x14ac:dyDescent="0.25">
      <c r="A10" s="12" t="s">
        <v>116</v>
      </c>
      <c r="B10" s="9" t="s">
        <v>43</v>
      </c>
      <c r="C10" s="28"/>
      <c r="D10" s="28"/>
      <c r="E10" s="39"/>
      <c r="F10" s="38"/>
      <c r="G10" s="38"/>
      <c r="H10" s="38"/>
      <c r="I10" s="38"/>
      <c r="J10" s="38"/>
      <c r="K10" s="39"/>
      <c r="L10" s="44"/>
      <c r="M10" s="44"/>
      <c r="N10" s="44"/>
      <c r="O10" s="38"/>
      <c r="P10" s="38"/>
      <c r="Q10" s="8"/>
    </row>
    <row r="11" spans="1:17" ht="57" customHeight="1" x14ac:dyDescent="0.25">
      <c r="A11" s="12" t="s">
        <v>117</v>
      </c>
      <c r="B11" s="9" t="s">
        <v>44</v>
      </c>
      <c r="C11" s="15">
        <v>8</v>
      </c>
      <c r="D11" s="15">
        <v>8</v>
      </c>
      <c r="E11" s="59">
        <f t="shared" si="0"/>
        <v>0</v>
      </c>
      <c r="F11" s="38"/>
      <c r="G11" s="38"/>
      <c r="H11" s="38"/>
      <c r="I11" s="38"/>
      <c r="J11" s="38"/>
      <c r="K11" s="39"/>
      <c r="L11" s="44"/>
      <c r="M11" s="44"/>
      <c r="N11" s="44"/>
      <c r="O11" s="38"/>
      <c r="P11" s="38"/>
      <c r="Q11" s="8"/>
    </row>
    <row r="12" spans="1:17" ht="28.5" customHeight="1" x14ac:dyDescent="0.25">
      <c r="A12" s="12" t="s">
        <v>118</v>
      </c>
      <c r="B12" s="9" t="s">
        <v>45</v>
      </c>
      <c r="C12" s="34"/>
      <c r="D12" s="34"/>
      <c r="E12" s="39"/>
      <c r="F12" s="38"/>
      <c r="G12" s="38"/>
      <c r="H12" s="38"/>
      <c r="I12" s="38"/>
      <c r="J12" s="38"/>
      <c r="K12" s="39"/>
      <c r="L12" s="44"/>
      <c r="M12" s="44"/>
      <c r="N12" s="44"/>
      <c r="O12" s="38"/>
      <c r="P12" s="38"/>
      <c r="Q12" s="8"/>
    </row>
    <row r="13" spans="1:17" ht="27" customHeight="1" x14ac:dyDescent="0.25">
      <c r="A13" s="12">
        <v>2</v>
      </c>
      <c r="B13" s="9" t="s">
        <v>46</v>
      </c>
      <c r="C13" s="15">
        <v>1</v>
      </c>
      <c r="D13" s="15">
        <v>3</v>
      </c>
      <c r="E13" s="59">
        <f t="shared" si="0"/>
        <v>200</v>
      </c>
      <c r="F13" s="8"/>
      <c r="G13" s="8"/>
      <c r="H13" s="8"/>
      <c r="I13" s="8"/>
      <c r="J13" s="8"/>
      <c r="K13" s="59"/>
      <c r="L13" s="63">
        <v>0</v>
      </c>
      <c r="M13" s="63">
        <v>0</v>
      </c>
      <c r="N13" s="59">
        <v>0</v>
      </c>
      <c r="O13" s="8"/>
      <c r="P13" s="8"/>
      <c r="Q13" s="8"/>
    </row>
    <row r="14" spans="1:17" ht="92.25" customHeight="1" x14ac:dyDescent="0.25">
      <c r="A14" s="12" t="s">
        <v>119</v>
      </c>
      <c r="B14" s="9" t="s">
        <v>47</v>
      </c>
      <c r="C14" s="28"/>
      <c r="D14" s="28"/>
      <c r="E14" s="39"/>
      <c r="F14" s="38"/>
      <c r="G14" s="38"/>
      <c r="H14" s="38"/>
      <c r="I14" s="38"/>
      <c r="J14" s="38"/>
      <c r="K14" s="39"/>
      <c r="L14" s="44"/>
      <c r="M14" s="44"/>
      <c r="N14" s="44"/>
      <c r="O14" s="38"/>
      <c r="P14" s="38"/>
      <c r="Q14" s="8"/>
    </row>
    <row r="15" spans="1:17" ht="55.5" customHeight="1" x14ac:dyDescent="0.25">
      <c r="A15" s="12" t="s">
        <v>120</v>
      </c>
      <c r="B15" s="9" t="s">
        <v>48</v>
      </c>
      <c r="C15" s="28"/>
      <c r="D15" s="28"/>
      <c r="E15" s="39"/>
      <c r="F15" s="38"/>
      <c r="G15" s="38"/>
      <c r="H15" s="38"/>
      <c r="I15" s="38"/>
      <c r="J15" s="38"/>
      <c r="K15" s="39"/>
      <c r="L15" s="44"/>
      <c r="M15" s="44"/>
      <c r="N15" s="44"/>
      <c r="O15" s="38"/>
      <c r="P15" s="38"/>
      <c r="Q15" s="8"/>
    </row>
    <row r="16" spans="1:17" ht="42.75" customHeight="1" x14ac:dyDescent="0.25">
      <c r="A16" s="12" t="s">
        <v>121</v>
      </c>
      <c r="B16" s="9" t="s">
        <v>49</v>
      </c>
      <c r="C16" s="15">
        <v>1</v>
      </c>
      <c r="D16" s="15">
        <v>3</v>
      </c>
      <c r="E16" s="59">
        <f t="shared" si="0"/>
        <v>200</v>
      </c>
      <c r="F16" s="8"/>
      <c r="G16" s="8"/>
      <c r="H16" s="8"/>
      <c r="I16" s="8"/>
      <c r="J16" s="8"/>
      <c r="K16" s="59"/>
      <c r="L16" s="63">
        <v>0</v>
      </c>
      <c r="M16" s="63">
        <v>0</v>
      </c>
      <c r="N16" s="59">
        <v>0</v>
      </c>
      <c r="O16" s="8"/>
      <c r="P16" s="8"/>
      <c r="Q16" s="8"/>
    </row>
    <row r="17" spans="1:17" ht="44.25" customHeight="1" x14ac:dyDescent="0.25">
      <c r="A17" s="12" t="s">
        <v>122</v>
      </c>
      <c r="B17" s="9" t="s">
        <v>41</v>
      </c>
      <c r="C17" s="28"/>
      <c r="D17" s="28"/>
      <c r="E17" s="39"/>
      <c r="F17" s="38"/>
      <c r="G17" s="38"/>
      <c r="H17" s="38"/>
      <c r="I17" s="38"/>
      <c r="J17" s="38"/>
      <c r="K17" s="39"/>
      <c r="L17" s="44"/>
      <c r="M17" s="44"/>
      <c r="N17" s="44"/>
      <c r="O17" s="38"/>
      <c r="P17" s="38"/>
      <c r="Q17" s="8"/>
    </row>
    <row r="18" spans="1:17" ht="60.75" customHeight="1" x14ac:dyDescent="0.25">
      <c r="A18" s="12" t="s">
        <v>123</v>
      </c>
      <c r="B18" s="9" t="s">
        <v>42</v>
      </c>
      <c r="C18" s="28"/>
      <c r="D18" s="28"/>
      <c r="E18" s="39"/>
      <c r="F18" s="38"/>
      <c r="G18" s="38"/>
      <c r="H18" s="38"/>
      <c r="I18" s="38"/>
      <c r="J18" s="38"/>
      <c r="K18" s="39"/>
      <c r="L18" s="44"/>
      <c r="M18" s="44"/>
      <c r="N18" s="44"/>
      <c r="O18" s="38"/>
      <c r="P18" s="38"/>
      <c r="Q18" s="8"/>
    </row>
    <row r="19" spans="1:17" ht="32.25" customHeight="1" x14ac:dyDescent="0.25">
      <c r="A19" s="12" t="s">
        <v>124</v>
      </c>
      <c r="B19" s="9" t="s">
        <v>43</v>
      </c>
      <c r="C19" s="28"/>
      <c r="D19" s="28"/>
      <c r="E19" s="39"/>
      <c r="F19" s="38"/>
      <c r="G19" s="38"/>
      <c r="H19" s="38"/>
      <c r="I19" s="38"/>
      <c r="J19" s="38"/>
      <c r="K19" s="39"/>
      <c r="L19" s="44"/>
      <c r="M19" s="44"/>
      <c r="N19" s="44"/>
      <c r="O19" s="38"/>
      <c r="P19" s="38"/>
      <c r="Q19" s="8"/>
    </row>
    <row r="20" spans="1:17" ht="69.75" customHeight="1" x14ac:dyDescent="0.25">
      <c r="A20" s="12" t="s">
        <v>125</v>
      </c>
      <c r="B20" s="9" t="s">
        <v>50</v>
      </c>
      <c r="C20" s="28"/>
      <c r="D20" s="28"/>
      <c r="E20" s="39"/>
      <c r="F20" s="38"/>
      <c r="G20" s="38"/>
      <c r="H20" s="38"/>
      <c r="I20" s="38"/>
      <c r="J20" s="38"/>
      <c r="K20" s="39"/>
      <c r="L20" s="44"/>
      <c r="M20" s="44"/>
      <c r="N20" s="44"/>
      <c r="O20" s="38"/>
      <c r="P20" s="38"/>
      <c r="Q20" s="8"/>
    </row>
    <row r="21" spans="1:17" ht="24" customHeight="1" x14ac:dyDescent="0.25">
      <c r="A21" s="12" t="s">
        <v>126</v>
      </c>
      <c r="B21" s="9" t="s">
        <v>45</v>
      </c>
      <c r="C21" s="28"/>
      <c r="D21" s="28"/>
      <c r="E21" s="39"/>
      <c r="F21" s="38"/>
      <c r="G21" s="38"/>
      <c r="H21" s="38"/>
      <c r="I21" s="38"/>
      <c r="J21" s="38"/>
      <c r="K21" s="39"/>
      <c r="L21" s="44"/>
      <c r="M21" s="44"/>
      <c r="N21" s="44"/>
      <c r="O21" s="38"/>
      <c r="P21" s="38"/>
      <c r="Q21" s="8"/>
    </row>
    <row r="22" spans="1:17" ht="29.25" customHeight="1" x14ac:dyDescent="0.25">
      <c r="A22" s="12">
        <v>3</v>
      </c>
      <c r="B22" s="9" t="s">
        <v>51</v>
      </c>
      <c r="C22" s="15">
        <v>0</v>
      </c>
      <c r="D22" s="15">
        <v>0</v>
      </c>
      <c r="E22" s="59">
        <v>0</v>
      </c>
      <c r="F22" s="15"/>
      <c r="G22" s="15"/>
      <c r="H22" s="15"/>
      <c r="I22" s="15">
        <v>288</v>
      </c>
      <c r="J22" s="15">
        <v>215</v>
      </c>
      <c r="K22" s="59">
        <f t="shared" ref="K22:K23" si="3">(J22/I22)*100-100</f>
        <v>-25.347222222222214</v>
      </c>
      <c r="L22" s="44"/>
      <c r="M22" s="44"/>
      <c r="N22" s="44"/>
      <c r="O22" s="38"/>
      <c r="P22" s="38"/>
      <c r="Q22" s="8"/>
    </row>
    <row r="23" spans="1:17" ht="38.25" x14ac:dyDescent="0.25">
      <c r="A23" s="12" t="s">
        <v>127</v>
      </c>
      <c r="B23" s="9" t="s">
        <v>52</v>
      </c>
      <c r="C23" s="15">
        <v>0</v>
      </c>
      <c r="D23" s="15">
        <v>0</v>
      </c>
      <c r="E23" s="59">
        <v>0</v>
      </c>
      <c r="F23" s="15"/>
      <c r="G23" s="15"/>
      <c r="H23" s="15"/>
      <c r="I23" s="15">
        <v>288</v>
      </c>
      <c r="J23" s="15">
        <v>215</v>
      </c>
      <c r="K23" s="59">
        <f t="shared" si="3"/>
        <v>-25.347222222222214</v>
      </c>
      <c r="L23" s="44"/>
      <c r="M23" s="44"/>
      <c r="N23" s="44"/>
      <c r="O23" s="38"/>
      <c r="P23" s="38"/>
      <c r="Q23" s="8"/>
    </row>
    <row r="24" spans="1:17" ht="83.25" customHeight="1" x14ac:dyDescent="0.25">
      <c r="A24" s="12" t="s">
        <v>128</v>
      </c>
      <c r="B24" s="9" t="s">
        <v>53</v>
      </c>
      <c r="C24" s="35"/>
      <c r="D24" s="35"/>
      <c r="E24" s="39"/>
      <c r="F24" s="38"/>
      <c r="G24" s="38"/>
      <c r="H24" s="38"/>
      <c r="I24" s="38"/>
      <c r="J24" s="38"/>
      <c r="K24" s="38"/>
      <c r="L24" s="44"/>
      <c r="M24" s="44"/>
      <c r="N24" s="44"/>
      <c r="O24" s="38"/>
      <c r="P24" s="38"/>
      <c r="Q24" s="8"/>
    </row>
    <row r="25" spans="1:17" ht="69.75" customHeight="1" x14ac:dyDescent="0.25">
      <c r="A25" s="12" t="s">
        <v>129</v>
      </c>
      <c r="B25" s="9" t="s">
        <v>54</v>
      </c>
      <c r="C25" s="35"/>
      <c r="D25" s="35"/>
      <c r="E25" s="39"/>
      <c r="F25" s="38"/>
      <c r="G25" s="38"/>
      <c r="H25" s="38"/>
      <c r="I25" s="38"/>
      <c r="J25" s="38"/>
      <c r="K25" s="38"/>
      <c r="L25" s="44"/>
      <c r="M25" s="44"/>
      <c r="N25" s="44"/>
      <c r="O25" s="38"/>
      <c r="P25" s="38"/>
      <c r="Q25" s="8"/>
    </row>
    <row r="26" spans="1:17" ht="27.75" customHeight="1" x14ac:dyDescent="0.25">
      <c r="A26" s="12" t="s">
        <v>130</v>
      </c>
      <c r="B26" s="9" t="s">
        <v>45</v>
      </c>
      <c r="C26" s="28"/>
      <c r="D26" s="28"/>
      <c r="E26" s="3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8"/>
    </row>
    <row r="27" spans="1:17" x14ac:dyDescent="0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7" x14ac:dyDescent="0.25">
      <c r="A28" s="18" t="s">
        <v>211</v>
      </c>
    </row>
  </sheetData>
  <mergeCells count="9">
    <mergeCell ref="A1:Q1"/>
    <mergeCell ref="A2:A4"/>
    <mergeCell ref="B2:B4"/>
    <mergeCell ref="C2:Q2"/>
    <mergeCell ref="C3:E3"/>
    <mergeCell ref="F3:H3"/>
    <mergeCell ref="I3:K3"/>
    <mergeCell ref="L3:N3"/>
    <mergeCell ref="O3:Q3"/>
  </mergeCells>
  <pageMargins left="0.55343750000000003" right="0.31484374999999998" top="0.75" bottom="0.7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K11"/>
  <sheetViews>
    <sheetView view="pageBreakPreview" zoomScaleNormal="112" zoomScaleSheetLayoutView="100" zoomScalePageLayoutView="50" workbookViewId="0">
      <selection activeCell="I7" sqref="I7"/>
    </sheetView>
  </sheetViews>
  <sheetFormatPr defaultRowHeight="15" x14ac:dyDescent="0.25"/>
  <cols>
    <col min="1" max="1" width="6.42578125" customWidth="1"/>
    <col min="2" max="2" width="16.85546875" customWidth="1"/>
    <col min="3" max="3" width="14.140625" customWidth="1"/>
    <col min="4" max="4" width="16.85546875" customWidth="1"/>
    <col min="5" max="5" width="19.7109375" customWidth="1"/>
    <col min="6" max="6" width="23.85546875" customWidth="1"/>
    <col min="7" max="7" width="20.5703125" customWidth="1"/>
    <col min="8" max="8" width="14.28515625" customWidth="1"/>
    <col min="9" max="9" width="13.5703125" customWidth="1"/>
    <col min="10" max="10" width="12.42578125" customWidth="1"/>
    <col min="11" max="11" width="14.140625" customWidth="1"/>
  </cols>
  <sheetData>
    <row r="1" spans="1:11" ht="31.5" customHeight="1" x14ac:dyDescent="0.25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62" customHeight="1" x14ac:dyDescent="0.25">
      <c r="A2" s="4" t="s">
        <v>0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137</v>
      </c>
      <c r="G2" s="4" t="s">
        <v>138</v>
      </c>
      <c r="H2" s="4" t="s">
        <v>139</v>
      </c>
      <c r="I2" s="4" t="s">
        <v>140</v>
      </c>
      <c r="J2" s="4" t="s">
        <v>141</v>
      </c>
      <c r="K2" s="4" t="s">
        <v>142</v>
      </c>
    </row>
    <row r="3" spans="1:11" ht="10.5" customHeigh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</row>
    <row r="4" spans="1:11" ht="59.25" customHeight="1" x14ac:dyDescent="0.25">
      <c r="A4" s="4">
        <v>1</v>
      </c>
      <c r="B4" s="16" t="s">
        <v>164</v>
      </c>
      <c r="C4" s="4" t="s">
        <v>165</v>
      </c>
      <c r="D4" s="16" t="s">
        <v>166</v>
      </c>
      <c r="E4" s="4" t="s">
        <v>169</v>
      </c>
      <c r="F4" s="4" t="s">
        <v>183</v>
      </c>
      <c r="G4" s="12" t="s">
        <v>177</v>
      </c>
      <c r="H4" s="66">
        <v>272</v>
      </c>
      <c r="I4" s="4"/>
      <c r="J4" s="4"/>
      <c r="K4" s="4"/>
    </row>
    <row r="5" spans="1:11" ht="75.75" customHeight="1" x14ac:dyDescent="0.25">
      <c r="A5" s="4">
        <v>2</v>
      </c>
      <c r="B5" s="16" t="s">
        <v>168</v>
      </c>
      <c r="C5" s="4" t="s">
        <v>165</v>
      </c>
      <c r="D5" s="16" t="s">
        <v>166</v>
      </c>
      <c r="E5" s="4" t="s">
        <v>167</v>
      </c>
      <c r="F5" s="4" t="s">
        <v>183</v>
      </c>
      <c r="G5" s="12" t="s">
        <v>178</v>
      </c>
      <c r="H5" s="62">
        <v>37</v>
      </c>
      <c r="I5" s="8"/>
      <c r="J5" s="8"/>
      <c r="K5" s="8"/>
    </row>
    <row r="6" spans="1:11" ht="55.5" customHeight="1" x14ac:dyDescent="0.25">
      <c r="A6" s="4">
        <v>3</v>
      </c>
      <c r="B6" s="16" t="s">
        <v>170</v>
      </c>
      <c r="C6" s="4" t="s">
        <v>165</v>
      </c>
      <c r="D6" s="16" t="s">
        <v>166</v>
      </c>
      <c r="E6" s="4" t="s">
        <v>171</v>
      </c>
      <c r="F6" s="4" t="s">
        <v>182</v>
      </c>
      <c r="G6" s="12" t="s">
        <v>179</v>
      </c>
      <c r="H6" s="66">
        <v>234</v>
      </c>
      <c r="I6" s="8"/>
      <c r="J6" s="8"/>
      <c r="K6" s="8"/>
    </row>
    <row r="7" spans="1:11" ht="79.5" customHeight="1" x14ac:dyDescent="0.25">
      <c r="A7" s="4">
        <v>4</v>
      </c>
      <c r="B7" s="16" t="s">
        <v>173</v>
      </c>
      <c r="C7" s="4" t="s">
        <v>165</v>
      </c>
      <c r="D7" s="16" t="s">
        <v>166</v>
      </c>
      <c r="E7" s="4" t="s">
        <v>167</v>
      </c>
      <c r="F7" s="4" t="s">
        <v>183</v>
      </c>
      <c r="G7" s="12" t="s">
        <v>180</v>
      </c>
      <c r="H7" s="62">
        <v>22</v>
      </c>
      <c r="I7" s="8"/>
      <c r="J7" s="8"/>
      <c r="K7" s="8"/>
    </row>
    <row r="8" spans="1:11" ht="51" x14ac:dyDescent="0.25">
      <c r="A8" s="4">
        <v>5</v>
      </c>
      <c r="B8" s="16" t="s">
        <v>172</v>
      </c>
      <c r="C8" s="4" t="s">
        <v>165</v>
      </c>
      <c r="D8" s="16" t="s">
        <v>166</v>
      </c>
      <c r="E8" s="4" t="s">
        <v>167</v>
      </c>
      <c r="F8" s="4" t="s">
        <v>183</v>
      </c>
      <c r="G8" s="12" t="s">
        <v>181</v>
      </c>
      <c r="H8" s="62">
        <v>0</v>
      </c>
      <c r="I8" s="8"/>
      <c r="J8" s="8"/>
      <c r="K8" s="8"/>
    </row>
    <row r="11" spans="1:11" x14ac:dyDescent="0.25">
      <c r="A11" s="18" t="s">
        <v>211</v>
      </c>
    </row>
  </sheetData>
  <mergeCells count="1">
    <mergeCell ref="A1:K1"/>
  </mergeCells>
  <pageMargins left="0.46284722222222224" right="0.29166666666666669" top="0.33333333333333331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1</vt:lpstr>
      <vt:lpstr>2.1</vt:lpstr>
      <vt:lpstr>2.2</vt:lpstr>
      <vt:lpstr>2.3</vt:lpstr>
      <vt:lpstr>3.2</vt:lpstr>
      <vt:lpstr>3.4</vt:lpstr>
      <vt:lpstr>3.5</vt:lpstr>
      <vt:lpstr>4.1</vt:lpstr>
      <vt:lpstr>4.2</vt:lpstr>
      <vt:lpstr>4.3</vt:lpstr>
      <vt:lpstr>4.9</vt:lpstr>
      <vt:lpstr>'1'!Область_печати</vt:lpstr>
      <vt:lpstr>'3.4'!Область_печати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Главный инженер</cp:lastModifiedBy>
  <cp:lastPrinted>2023-02-14T07:09:15Z</cp:lastPrinted>
  <dcterms:created xsi:type="dcterms:W3CDTF">2016-02-26T11:10:44Z</dcterms:created>
  <dcterms:modified xsi:type="dcterms:W3CDTF">2023-03-13T13:30:59Z</dcterms:modified>
</cp:coreProperties>
</file>